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8915" windowHeight="8475" tabRatio="706"/>
  </bookViews>
  <sheets>
    <sheet name="PRINCIPAL" sheetId="5" r:id="rId1"/>
    <sheet name="Homosex y Lesbianismo" sheetId="1" r:id="rId2"/>
    <sheet name="Ministerio" sheetId="2" r:id="rId3"/>
    <sheet name="Padres-Fam" sheetId="3" r:id="rId4"/>
    <sheet name="Restauración Sexual" sheetId="11" r:id="rId5"/>
    <sheet name="Testimonios" sheetId="4" r:id="rId6"/>
    <sheet name="Varios" sheetId="6" r:id="rId7"/>
  </sheets>
  <calcPr calcId="145621"/>
</workbook>
</file>

<file path=xl/calcChain.xml><?xml version="1.0" encoding="utf-8"?>
<calcChain xmlns="http://schemas.openxmlformats.org/spreadsheetml/2006/main">
  <c r="G41" i="6" l="1"/>
  <c r="H41" i="6" s="1"/>
  <c r="G143" i="11"/>
  <c r="H143" i="11" s="1"/>
  <c r="G134" i="2"/>
  <c r="H134" i="2" s="1"/>
  <c r="G51" i="1"/>
  <c r="H51" i="1" s="1"/>
  <c r="G63" i="2"/>
  <c r="H63" i="2" s="1"/>
  <c r="G50" i="2"/>
  <c r="H50" i="2" s="1"/>
  <c r="G44" i="2"/>
  <c r="H44" i="2" s="1"/>
  <c r="G28" i="1"/>
  <c r="H28" i="1" s="1"/>
  <c r="G17" i="6"/>
  <c r="H17" i="6" s="1"/>
  <c r="G80" i="1" l="1"/>
  <c r="H80" i="1" s="1"/>
  <c r="G5" i="1" l="1"/>
  <c r="G173" i="11"/>
  <c r="H173" i="11" s="1"/>
  <c r="G172" i="11"/>
  <c r="H172" i="11" s="1"/>
  <c r="G170" i="11"/>
  <c r="H170" i="11" s="1"/>
  <c r="G169" i="11"/>
  <c r="H169" i="11" s="1"/>
  <c r="G138" i="11"/>
  <c r="H138" i="11" s="1"/>
  <c r="G139" i="11"/>
  <c r="H139" i="11" s="1"/>
  <c r="G136" i="11"/>
  <c r="H136" i="11" s="1"/>
  <c r="G52" i="2" l="1"/>
  <c r="H52" i="2" s="1"/>
  <c r="G42" i="2"/>
  <c r="H42" i="2" s="1"/>
  <c r="G49" i="1" l="1"/>
  <c r="H49" i="1" s="1"/>
  <c r="G39" i="6"/>
  <c r="H39" i="6" s="1"/>
  <c r="G61" i="2"/>
  <c r="H61" i="2" s="1"/>
  <c r="G70" i="11"/>
  <c r="H70" i="11" s="1"/>
  <c r="G26" i="1"/>
  <c r="H26" i="1" s="1"/>
  <c r="G141" i="11"/>
  <c r="H141" i="11" s="1"/>
  <c r="G105" i="6"/>
  <c r="H105" i="6" s="1"/>
  <c r="G104" i="6"/>
  <c r="H104" i="6" s="1"/>
  <c r="G44" i="6"/>
  <c r="H44" i="6" s="1"/>
  <c r="G43" i="6"/>
  <c r="H43" i="6" s="1"/>
  <c r="G68" i="11"/>
  <c r="H68" i="11" s="1"/>
  <c r="G67" i="11"/>
  <c r="H67" i="11" s="1"/>
  <c r="G102" i="1"/>
  <c r="H102" i="1" s="1"/>
  <c r="G101" i="1"/>
  <c r="H101" i="1" s="1"/>
  <c r="G15" i="6"/>
  <c r="H15" i="6" s="1"/>
  <c r="G14" i="6"/>
  <c r="H14" i="6" s="1"/>
  <c r="G138" i="1"/>
  <c r="H138" i="1" s="1"/>
  <c r="G137" i="1"/>
  <c r="H137" i="1" s="1"/>
  <c r="G59" i="2"/>
  <c r="H59" i="2" s="1"/>
  <c r="G58" i="2"/>
  <c r="H58" i="2" s="1"/>
  <c r="G121" i="1"/>
  <c r="H121" i="1" s="1"/>
  <c r="G120" i="1"/>
  <c r="H120" i="1" s="1"/>
  <c r="G117" i="2"/>
  <c r="H117" i="2" s="1"/>
  <c r="G116" i="2"/>
  <c r="H116" i="2" s="1"/>
  <c r="G58" i="11" l="1"/>
  <c r="H58" i="11" s="1"/>
  <c r="G57" i="11"/>
  <c r="H57" i="11" s="1"/>
  <c r="G190" i="11"/>
  <c r="H190" i="11" s="1"/>
  <c r="G189" i="11"/>
  <c r="H189" i="11" s="1"/>
  <c r="G29" i="3"/>
  <c r="H29" i="3" s="1"/>
  <c r="G28" i="3"/>
  <c r="H28" i="3" s="1"/>
  <c r="G165" i="11"/>
  <c r="H165" i="11" s="1"/>
  <c r="G164" i="11"/>
  <c r="H164" i="11" s="1"/>
  <c r="G49" i="11"/>
  <c r="H49" i="11" s="1"/>
  <c r="G48" i="11"/>
  <c r="H48" i="11" s="1"/>
  <c r="G198" i="11"/>
  <c r="H198" i="11" s="1"/>
  <c r="G197" i="11"/>
  <c r="H197" i="11" s="1"/>
  <c r="G12" i="3"/>
  <c r="H12" i="3" s="1"/>
  <c r="G11" i="3"/>
  <c r="H11" i="3" s="1"/>
  <c r="G122" i="2"/>
  <c r="H122" i="2" s="1"/>
  <c r="G121" i="2"/>
  <c r="H121" i="2" s="1"/>
  <c r="G13" i="1"/>
  <c r="H13" i="1" s="1"/>
  <c r="G12" i="1"/>
  <c r="H12" i="1" s="1"/>
  <c r="G54" i="1"/>
  <c r="H54" i="1" s="1"/>
  <c r="G53" i="1"/>
  <c r="H53" i="1" s="1"/>
  <c r="G193" i="11"/>
  <c r="H193" i="11" s="1"/>
  <c r="G192" i="11"/>
  <c r="H192" i="11" s="1"/>
  <c r="G116" i="6" l="1"/>
  <c r="H116" i="6" s="1"/>
  <c r="G115" i="6"/>
  <c r="H115" i="6" s="1"/>
  <c r="G31" i="1"/>
  <c r="H31" i="1" s="1"/>
  <c r="G30" i="1"/>
  <c r="H30" i="1" s="1"/>
  <c r="G224" i="11"/>
  <c r="H224" i="11" s="1"/>
  <c r="G223" i="11"/>
  <c r="H223" i="11" s="1"/>
  <c r="G28" i="6"/>
  <c r="H28" i="6" s="1"/>
  <c r="G94" i="11"/>
  <c r="H94" i="11" s="1"/>
  <c r="G93" i="11"/>
  <c r="H93" i="11" s="1"/>
  <c r="G60" i="11"/>
  <c r="H60" i="11" s="1"/>
  <c r="G61" i="11"/>
  <c r="H61" i="11" s="1"/>
  <c r="G100" i="11"/>
  <c r="H100" i="11" s="1"/>
  <c r="G99" i="11"/>
  <c r="H99" i="11" s="1"/>
  <c r="G212" i="11"/>
  <c r="G211" i="11"/>
  <c r="H211" i="11" s="1"/>
  <c r="G209" i="11"/>
  <c r="H209" i="11" s="1"/>
  <c r="G208" i="11"/>
  <c r="H208" i="11" s="1"/>
  <c r="H212" i="11"/>
  <c r="G156" i="11"/>
  <c r="H156" i="11" s="1"/>
  <c r="G155" i="11"/>
  <c r="H155" i="11" s="1"/>
  <c r="F132" i="6"/>
  <c r="B20" i="5" s="1"/>
  <c r="F95" i="4"/>
  <c r="G91" i="4"/>
  <c r="H91" i="4" s="1"/>
  <c r="G90" i="4"/>
  <c r="H90" i="4" s="1"/>
  <c r="G94" i="4"/>
  <c r="H94" i="4" s="1"/>
  <c r="G93" i="4"/>
  <c r="H93" i="4" s="1"/>
  <c r="G133" i="11"/>
  <c r="H133" i="11" s="1"/>
  <c r="G132" i="11"/>
  <c r="H132" i="11" s="1"/>
  <c r="G130" i="11"/>
  <c r="H130" i="11" s="1"/>
  <c r="G129" i="11"/>
  <c r="H129" i="11" s="1"/>
  <c r="F143" i="1"/>
  <c r="G221" i="11"/>
  <c r="H221" i="11" s="1"/>
  <c r="G220" i="11"/>
  <c r="H220" i="11" s="1"/>
  <c r="G76" i="1"/>
  <c r="H76" i="1" s="1"/>
  <c r="G75" i="1"/>
  <c r="H75" i="1" s="1"/>
  <c r="G73" i="1"/>
  <c r="H73" i="1" s="1"/>
  <c r="G72" i="1"/>
  <c r="H72" i="1" s="1"/>
  <c r="G66" i="2"/>
  <c r="H66" i="2" s="1"/>
  <c r="G65" i="2"/>
  <c r="H65" i="2" s="1"/>
  <c r="G71" i="6"/>
  <c r="H71" i="6" s="1"/>
  <c r="G70" i="6"/>
  <c r="H70" i="6" s="1"/>
  <c r="G10" i="1"/>
  <c r="H10" i="1" s="1"/>
  <c r="G9" i="1"/>
  <c r="H9" i="1" s="1"/>
  <c r="G17" i="11"/>
  <c r="H17" i="11" s="1"/>
  <c r="G16" i="11"/>
  <c r="H16" i="11" s="1"/>
  <c r="G141" i="1"/>
  <c r="H141" i="1" s="1"/>
  <c r="G140" i="1"/>
  <c r="H140" i="1" s="1"/>
  <c r="G125" i="6"/>
  <c r="H125" i="6" s="1"/>
  <c r="G124" i="6"/>
  <c r="H124" i="6" s="1"/>
  <c r="G52" i="3"/>
  <c r="H52" i="3" s="1"/>
  <c r="G51" i="3"/>
  <c r="H51" i="3" s="1"/>
  <c r="G37" i="6"/>
  <c r="H37" i="6" s="1"/>
  <c r="G36" i="6"/>
  <c r="H36" i="6" s="1"/>
  <c r="G29" i="6"/>
  <c r="H29" i="6" s="1"/>
  <c r="G159" i="2"/>
  <c r="H159" i="2" s="1"/>
  <c r="G158" i="2"/>
  <c r="H158" i="2" s="1"/>
  <c r="G47" i="1"/>
  <c r="H47" i="1" s="1"/>
  <c r="G46" i="1"/>
  <c r="H46" i="1" s="1"/>
  <c r="G26" i="3"/>
  <c r="H26" i="3" s="1"/>
  <c r="G25" i="3"/>
  <c r="H25" i="3" s="1"/>
  <c r="G20" i="1"/>
  <c r="H20" i="1" s="1"/>
  <c r="G19" i="1"/>
  <c r="H19" i="1" s="1"/>
  <c r="G11" i="2"/>
  <c r="H11" i="2" s="1"/>
  <c r="G10" i="2"/>
  <c r="H10" i="2" s="1"/>
  <c r="G29" i="2"/>
  <c r="H29" i="2" s="1"/>
  <c r="G28" i="2"/>
  <c r="G62" i="6"/>
  <c r="H62" i="6" s="1"/>
  <c r="G59" i="6"/>
  <c r="H59" i="6" s="1"/>
  <c r="G54" i="6"/>
  <c r="H54" i="6" s="1"/>
  <c r="G48" i="6"/>
  <c r="H48" i="6" s="1"/>
  <c r="G33" i="6"/>
  <c r="H33" i="6" s="1"/>
  <c r="G31" i="6"/>
  <c r="H31" i="6" s="1"/>
  <c r="G26" i="6"/>
  <c r="H26" i="6" s="1"/>
  <c r="G21" i="6"/>
  <c r="H21" i="6" s="1"/>
  <c r="G12" i="6"/>
  <c r="H12" i="6" s="1"/>
  <c r="G7" i="6"/>
  <c r="H7" i="6" s="1"/>
  <c r="G66" i="6"/>
  <c r="H66" i="6" s="1"/>
  <c r="G64" i="6"/>
  <c r="H64" i="6" s="1"/>
  <c r="G61" i="6"/>
  <c r="H61" i="6" s="1"/>
  <c r="G58" i="6"/>
  <c r="H58" i="6" s="1"/>
  <c r="G108" i="6"/>
  <c r="H108" i="6" s="1"/>
  <c r="G102" i="6"/>
  <c r="H102" i="6" s="1"/>
  <c r="G81" i="6"/>
  <c r="H81" i="6" s="1"/>
  <c r="G78" i="6"/>
  <c r="H78" i="6" s="1"/>
  <c r="G111" i="6"/>
  <c r="H111" i="6" s="1"/>
  <c r="G87" i="6"/>
  <c r="H87" i="6" s="1"/>
  <c r="G84" i="6"/>
  <c r="H84" i="6" s="1"/>
  <c r="G77" i="6"/>
  <c r="H77" i="6" s="1"/>
  <c r="G74" i="6"/>
  <c r="H74" i="6" s="1"/>
  <c r="G56" i="6"/>
  <c r="H56" i="6" s="1"/>
  <c r="G53" i="6"/>
  <c r="H53" i="6" s="1"/>
  <c r="G34" i="6"/>
  <c r="H34" i="6" s="1"/>
  <c r="G23" i="6"/>
  <c r="H23" i="6" s="1"/>
  <c r="G20" i="6"/>
  <c r="H20" i="6" s="1"/>
  <c r="G6" i="6"/>
  <c r="H6" i="6" s="1"/>
  <c r="G131" i="6"/>
  <c r="H131" i="6" s="1"/>
  <c r="G129" i="6"/>
  <c r="H129" i="6" s="1"/>
  <c r="G122" i="6"/>
  <c r="H122" i="6" s="1"/>
  <c r="G120" i="6"/>
  <c r="H120" i="6" s="1"/>
  <c r="G118" i="6"/>
  <c r="H118" i="6" s="1"/>
  <c r="G113" i="6"/>
  <c r="H113" i="6" s="1"/>
  <c r="G110" i="6"/>
  <c r="H110" i="6" s="1"/>
  <c r="G107" i="6"/>
  <c r="H107" i="6" s="1"/>
  <c r="G101" i="6"/>
  <c r="H101" i="6" s="1"/>
  <c r="G99" i="6"/>
  <c r="H99" i="6" s="1"/>
  <c r="G97" i="6"/>
  <c r="H97" i="6" s="1"/>
  <c r="G95" i="6"/>
  <c r="H95" i="6" s="1"/>
  <c r="G93" i="6"/>
  <c r="H93" i="6" s="1"/>
  <c r="G91" i="6"/>
  <c r="H91" i="6" s="1"/>
  <c r="G89" i="6"/>
  <c r="H89" i="6" s="1"/>
  <c r="G86" i="6"/>
  <c r="H86" i="6" s="1"/>
  <c r="G83" i="6"/>
  <c r="H83" i="6" s="1"/>
  <c r="G80" i="6"/>
  <c r="H80" i="6" s="1"/>
  <c r="G76" i="6"/>
  <c r="H76" i="6" s="1"/>
  <c r="G73" i="6"/>
  <c r="H73" i="6" s="1"/>
  <c r="G52" i="6"/>
  <c r="H52" i="6" s="1"/>
  <c r="G46" i="6"/>
  <c r="H46" i="6" s="1"/>
  <c r="G25" i="6"/>
  <c r="H25" i="6" s="1"/>
  <c r="G19" i="6"/>
  <c r="H19" i="6" s="1"/>
  <c r="G11" i="6"/>
  <c r="H11" i="6" s="1"/>
  <c r="G9" i="6"/>
  <c r="H9" i="6" s="1"/>
  <c r="G5" i="6"/>
  <c r="H5" i="6" s="1"/>
  <c r="G87" i="4"/>
  <c r="H87" i="4" s="1"/>
  <c r="G84" i="4"/>
  <c r="H84" i="4" s="1"/>
  <c r="G81" i="4"/>
  <c r="H81" i="4" s="1"/>
  <c r="G78" i="4"/>
  <c r="H78" i="4" s="1"/>
  <c r="G75" i="4"/>
  <c r="H75" i="4" s="1"/>
  <c r="G72" i="4"/>
  <c r="H72" i="4" s="1"/>
  <c r="G70" i="4"/>
  <c r="H70" i="4" s="1"/>
  <c r="G36" i="4"/>
  <c r="H36" i="4" s="1"/>
  <c r="G30" i="4"/>
  <c r="H30" i="4" s="1"/>
  <c r="G17" i="4"/>
  <c r="H17" i="4" s="1"/>
  <c r="G7" i="4"/>
  <c r="H7" i="4" s="1"/>
  <c r="G88" i="4"/>
  <c r="H88" i="4" s="1"/>
  <c r="G85" i="4"/>
  <c r="H85" i="4" s="1"/>
  <c r="G82" i="4"/>
  <c r="H82" i="4" s="1"/>
  <c r="G79" i="4"/>
  <c r="H79" i="4" s="1"/>
  <c r="G76" i="4"/>
  <c r="H76" i="4" s="1"/>
  <c r="G73" i="4"/>
  <c r="H73" i="4" s="1"/>
  <c r="G68" i="4"/>
  <c r="H68" i="4" s="1"/>
  <c r="G65" i="4"/>
  <c r="H65" i="4" s="1"/>
  <c r="G63" i="4"/>
  <c r="H63" i="4" s="1"/>
  <c r="G62" i="4"/>
  <c r="H62" i="4" s="1"/>
  <c r="G58" i="4"/>
  <c r="H58" i="4" s="1"/>
  <c r="G55" i="4"/>
  <c r="H55" i="4" s="1"/>
  <c r="G52" i="4"/>
  <c r="H52" i="4" s="1"/>
  <c r="G50" i="4"/>
  <c r="H50" i="4" s="1"/>
  <c r="G47" i="4"/>
  <c r="H47" i="4" s="1"/>
  <c r="G42" i="4"/>
  <c r="H42" i="4" s="1"/>
  <c r="G40" i="4"/>
  <c r="H40" i="4" s="1"/>
  <c r="G38" i="4"/>
  <c r="H38" i="4" s="1"/>
  <c r="G35" i="4"/>
  <c r="H35" i="4" s="1"/>
  <c r="G32" i="4"/>
  <c r="H32" i="4" s="1"/>
  <c r="G29" i="4"/>
  <c r="H29" i="4" s="1"/>
  <c r="G26" i="4"/>
  <c r="H26" i="4" s="1"/>
  <c r="G20" i="4"/>
  <c r="H20" i="4" s="1"/>
  <c r="G16" i="4"/>
  <c r="H16" i="4" s="1"/>
  <c r="G13" i="4"/>
  <c r="H13" i="4" s="1"/>
  <c r="G10" i="4"/>
  <c r="H10" i="4" s="1"/>
  <c r="G6" i="4"/>
  <c r="H6" i="4" s="1"/>
  <c r="G67" i="4"/>
  <c r="H67" i="4" s="1"/>
  <c r="G60" i="4"/>
  <c r="H60" i="4" s="1"/>
  <c r="G57" i="4"/>
  <c r="H57" i="4" s="1"/>
  <c r="G54" i="4"/>
  <c r="H54" i="4" s="1"/>
  <c r="G49" i="4"/>
  <c r="H49" i="4" s="1"/>
  <c r="G46" i="4"/>
  <c r="H46" i="4" s="1"/>
  <c r="G44" i="4"/>
  <c r="H44" i="4" s="1"/>
  <c r="G34" i="4"/>
  <c r="H34" i="4" s="1"/>
  <c r="G28" i="4"/>
  <c r="H28" i="4" s="1"/>
  <c r="G24" i="4"/>
  <c r="G22" i="4"/>
  <c r="H22" i="4" s="1"/>
  <c r="G19" i="4"/>
  <c r="H19" i="4" s="1"/>
  <c r="G15" i="4"/>
  <c r="H15" i="4" s="1"/>
  <c r="G12" i="4"/>
  <c r="H12" i="4" s="1"/>
  <c r="G9" i="4"/>
  <c r="H9" i="4" s="1"/>
  <c r="G5" i="4"/>
  <c r="H5" i="4" s="1"/>
  <c r="G232" i="11"/>
  <c r="H232" i="11" s="1"/>
  <c r="G187" i="11"/>
  <c r="H187" i="11" s="1"/>
  <c r="G181" i="11"/>
  <c r="H181" i="11" s="1"/>
  <c r="G176" i="11"/>
  <c r="H176" i="11" s="1"/>
  <c r="G153" i="11"/>
  <c r="H153" i="11" s="1"/>
  <c r="G122" i="11"/>
  <c r="H122" i="11" s="1"/>
  <c r="G97" i="11"/>
  <c r="H97" i="11" s="1"/>
  <c r="G228" i="11"/>
  <c r="H228" i="11" s="1"/>
  <c r="G226" i="11"/>
  <c r="H226" i="11" s="1"/>
  <c r="G217" i="11"/>
  <c r="H217" i="11" s="1"/>
  <c r="G214" i="11"/>
  <c r="H214" i="11" s="1"/>
  <c r="G205" i="11"/>
  <c r="H205" i="11" s="1"/>
  <c r="G203" i="11"/>
  <c r="H203" i="11" s="1"/>
  <c r="G200" i="11"/>
  <c r="H200" i="11" s="1"/>
  <c r="G195" i="11"/>
  <c r="H195" i="11" s="1"/>
  <c r="G184" i="11"/>
  <c r="H184" i="11" s="1"/>
  <c r="G180" i="11"/>
  <c r="H180" i="11" s="1"/>
  <c r="G178" i="11"/>
  <c r="H178" i="11" s="1"/>
  <c r="G175" i="11"/>
  <c r="H175" i="11" s="1"/>
  <c r="G167" i="11"/>
  <c r="H167" i="11" s="1"/>
  <c r="G161" i="11"/>
  <c r="H161" i="11" s="1"/>
  <c r="G158" i="11"/>
  <c r="H158" i="11" s="1"/>
  <c r="G152" i="11"/>
  <c r="H152" i="11" s="1"/>
  <c r="G150" i="11"/>
  <c r="H150" i="11" s="1"/>
  <c r="G147" i="11"/>
  <c r="H147" i="11" s="1"/>
  <c r="G145" i="11"/>
  <c r="H145" i="11" s="1"/>
  <c r="G135" i="11"/>
  <c r="H135" i="11" s="1"/>
  <c r="G127" i="11"/>
  <c r="H127" i="11" s="1"/>
  <c r="G125" i="11"/>
  <c r="H125" i="11" s="1"/>
  <c r="G121" i="11"/>
  <c r="H121" i="11" s="1"/>
  <c r="G118" i="11"/>
  <c r="H118" i="11" s="1"/>
  <c r="G116" i="11"/>
  <c r="H116" i="11" s="1"/>
  <c r="G113" i="11"/>
  <c r="H113" i="11" s="1"/>
  <c r="G111" i="11"/>
  <c r="H111" i="11" s="1"/>
  <c r="G108" i="11"/>
  <c r="H108" i="11" s="1"/>
  <c r="G106" i="11"/>
  <c r="H106" i="11" s="1"/>
  <c r="G104" i="11"/>
  <c r="H104" i="11" s="1"/>
  <c r="G102" i="11"/>
  <c r="H102" i="11" s="1"/>
  <c r="G96" i="11"/>
  <c r="H96" i="11" s="1"/>
  <c r="G90" i="11"/>
  <c r="H90" i="11" s="1"/>
  <c r="G231" i="11"/>
  <c r="H231" i="11" s="1"/>
  <c r="G229" i="11"/>
  <c r="H229" i="11" s="1"/>
  <c r="G218" i="11"/>
  <c r="H218" i="11" s="1"/>
  <c r="G215" i="11"/>
  <c r="H215" i="11" s="1"/>
  <c r="G206" i="11"/>
  <c r="H206" i="11" s="1"/>
  <c r="G201" i="11"/>
  <c r="H201" i="11" s="1"/>
  <c r="G186" i="11"/>
  <c r="H186" i="11" s="1"/>
  <c r="G182" i="11"/>
  <c r="H182" i="11" s="1"/>
  <c r="G162" i="11"/>
  <c r="H162" i="11" s="1"/>
  <c r="G159" i="11"/>
  <c r="H159" i="11" s="1"/>
  <c r="G148" i="11"/>
  <c r="H148" i="11" s="1"/>
  <c r="G123" i="11"/>
  <c r="H123" i="11" s="1"/>
  <c r="G119" i="11"/>
  <c r="H119" i="11" s="1"/>
  <c r="G114" i="11"/>
  <c r="H114" i="11" s="1"/>
  <c r="G109" i="11"/>
  <c r="H109" i="11" s="1"/>
  <c r="G91" i="11"/>
  <c r="H91" i="11" s="1"/>
  <c r="G88" i="11"/>
  <c r="H88" i="11" s="1"/>
  <c r="G86" i="11"/>
  <c r="H86" i="11" s="1"/>
  <c r="G85" i="11"/>
  <c r="H85" i="11" s="1"/>
  <c r="G83" i="11"/>
  <c r="H83" i="11" s="1"/>
  <c r="G81" i="11"/>
  <c r="H81" i="11" s="1"/>
  <c r="G80" i="11"/>
  <c r="H80" i="11" s="1"/>
  <c r="G78" i="11"/>
  <c r="H78" i="11" s="1"/>
  <c r="G76" i="11"/>
  <c r="H76" i="11" s="1"/>
  <c r="G75" i="11"/>
  <c r="H75" i="11" s="1"/>
  <c r="G73" i="11"/>
  <c r="H73" i="11" s="1"/>
  <c r="G72" i="11"/>
  <c r="H72" i="11" s="1"/>
  <c r="G65" i="11"/>
  <c r="H65" i="11" s="1"/>
  <c r="G63" i="11"/>
  <c r="H63" i="11" s="1"/>
  <c r="G55" i="11"/>
  <c r="H55" i="11" s="1"/>
  <c r="G54" i="11"/>
  <c r="H54" i="11" s="1"/>
  <c r="G52" i="11"/>
  <c r="H52" i="11" s="1"/>
  <c r="G46" i="11"/>
  <c r="H46" i="11" s="1"/>
  <c r="G45" i="11"/>
  <c r="H45" i="11" s="1"/>
  <c r="G43" i="11"/>
  <c r="H43" i="11" s="1"/>
  <c r="G42" i="11"/>
  <c r="H42" i="11" s="1"/>
  <c r="G40" i="11"/>
  <c r="H40" i="11" s="1"/>
  <c r="G38" i="11"/>
  <c r="H38" i="11" s="1"/>
  <c r="G37" i="11"/>
  <c r="H37" i="11" s="1"/>
  <c r="G36" i="11"/>
  <c r="H36" i="11" s="1"/>
  <c r="G34" i="11"/>
  <c r="H34" i="11" s="1"/>
  <c r="G32" i="11"/>
  <c r="H32" i="11" s="1"/>
  <c r="G31" i="11"/>
  <c r="H31" i="11" s="1"/>
  <c r="G29" i="11"/>
  <c r="H29" i="11" s="1"/>
  <c r="G28" i="11"/>
  <c r="H28" i="11" s="1"/>
  <c r="G25" i="11"/>
  <c r="H25" i="11" s="1"/>
  <c r="G23" i="11"/>
  <c r="H23" i="11" s="1"/>
  <c r="G22" i="11"/>
  <c r="H22" i="11" s="1"/>
  <c r="G20" i="11"/>
  <c r="H20" i="11" s="1"/>
  <c r="G19" i="11"/>
  <c r="H19" i="11" s="1"/>
  <c r="G14" i="11"/>
  <c r="H14" i="11" s="1"/>
  <c r="G13" i="11"/>
  <c r="H13" i="11" s="1"/>
  <c r="G11" i="11"/>
  <c r="H11" i="11" s="1"/>
  <c r="G10" i="11"/>
  <c r="H10" i="11" s="1"/>
  <c r="G8" i="11"/>
  <c r="H8" i="11" s="1"/>
  <c r="G7" i="11"/>
  <c r="H7" i="11" s="1"/>
  <c r="G5" i="11"/>
  <c r="H5" i="11" s="1"/>
  <c r="G4" i="11"/>
  <c r="H4" i="11" s="1"/>
  <c r="G54" i="3"/>
  <c r="H54" i="3" s="1"/>
  <c r="G49" i="3"/>
  <c r="H49" i="3" s="1"/>
  <c r="G48" i="3"/>
  <c r="H48" i="3" s="1"/>
  <c r="G46" i="3"/>
  <c r="H46" i="3" s="1"/>
  <c r="G45" i="3"/>
  <c r="H45" i="3" s="1"/>
  <c r="G43" i="3"/>
  <c r="H43" i="3" s="1"/>
  <c r="G41" i="3"/>
  <c r="H41" i="3" s="1"/>
  <c r="G39" i="3"/>
  <c r="H39" i="3" s="1"/>
  <c r="G38" i="3"/>
  <c r="H38" i="3" s="1"/>
  <c r="G36" i="3"/>
  <c r="H36" i="3" s="1"/>
  <c r="G34" i="3"/>
  <c r="H34" i="3" s="1"/>
  <c r="G33" i="3"/>
  <c r="H33" i="3" s="1"/>
  <c r="G31" i="3"/>
  <c r="H31" i="3" s="1"/>
  <c r="G23" i="3"/>
  <c r="H23" i="3" s="1"/>
  <c r="G22" i="3"/>
  <c r="H22" i="3" s="1"/>
  <c r="G20" i="3"/>
  <c r="H20" i="3" s="1"/>
  <c r="G19" i="3"/>
  <c r="H19" i="3" s="1"/>
  <c r="G16" i="3"/>
  <c r="H16" i="3" s="1"/>
  <c r="G17" i="3"/>
  <c r="H17" i="3" s="1"/>
  <c r="G14" i="3"/>
  <c r="H14" i="3" s="1"/>
  <c r="G9" i="3"/>
  <c r="H9" i="3" s="1"/>
  <c r="G7" i="3"/>
  <c r="H7" i="3" s="1"/>
  <c r="G5" i="3"/>
  <c r="H5" i="3" s="1"/>
  <c r="G202" i="2"/>
  <c r="H202" i="2" s="1"/>
  <c r="G183" i="2"/>
  <c r="H183" i="2" s="1"/>
  <c r="G177" i="2"/>
  <c r="H177" i="2" s="1"/>
  <c r="G173" i="2"/>
  <c r="H173" i="2" s="1"/>
  <c r="G167" i="2"/>
  <c r="H167" i="2" s="1"/>
  <c r="G164" i="2"/>
  <c r="H164" i="2" s="1"/>
  <c r="G148" i="2"/>
  <c r="H148" i="2" s="1"/>
  <c r="G146" i="2"/>
  <c r="H146" i="2" s="1"/>
  <c r="G137" i="2"/>
  <c r="H137" i="2" s="1"/>
  <c r="G131" i="2"/>
  <c r="H131" i="2" s="1"/>
  <c r="G125" i="2"/>
  <c r="H125" i="2" s="1"/>
  <c r="G119" i="2"/>
  <c r="H119" i="2" s="1"/>
  <c r="G112" i="2"/>
  <c r="H112" i="2" s="1"/>
  <c r="G106" i="2"/>
  <c r="G93" i="2"/>
  <c r="H93" i="2" s="1"/>
  <c r="G208" i="2"/>
  <c r="H208" i="2" s="1"/>
  <c r="G205" i="2"/>
  <c r="H205" i="2" s="1"/>
  <c r="G201" i="2"/>
  <c r="H201" i="2" s="1"/>
  <c r="G199" i="2"/>
  <c r="H199" i="2" s="1"/>
  <c r="G197" i="2"/>
  <c r="H197" i="2" s="1"/>
  <c r="G195" i="2"/>
  <c r="H195" i="2" s="1"/>
  <c r="G193" i="2"/>
  <c r="H193" i="2" s="1"/>
  <c r="G190" i="2"/>
  <c r="H190" i="2" s="1"/>
  <c r="G187" i="2"/>
  <c r="H187" i="2" s="1"/>
  <c r="G180" i="2"/>
  <c r="H180" i="2" s="1"/>
  <c r="G176" i="2"/>
  <c r="H176" i="2" s="1"/>
  <c r="G172" i="2"/>
  <c r="H172" i="2" s="1"/>
  <c r="G166" i="2"/>
  <c r="H166" i="2" s="1"/>
  <c r="G161" i="2"/>
  <c r="H161" i="2" s="1"/>
  <c r="G150" i="2"/>
  <c r="H150" i="2" s="1"/>
  <c r="G143" i="2"/>
  <c r="H143" i="2" s="1"/>
  <c r="G140" i="2"/>
  <c r="H140" i="2" s="1"/>
  <c r="G136" i="2"/>
  <c r="H136" i="2" s="1"/>
  <c r="G130" i="2"/>
  <c r="H130" i="2" s="1"/>
  <c r="G127" i="2"/>
  <c r="H127" i="2" s="1"/>
  <c r="G124" i="2"/>
  <c r="H124" i="2" s="1"/>
  <c r="G114" i="2"/>
  <c r="H114" i="2" s="1"/>
  <c r="G111" i="2"/>
  <c r="H111" i="2" s="1"/>
  <c r="G108" i="2"/>
  <c r="H108" i="2" s="1"/>
  <c r="G104" i="2"/>
  <c r="H104" i="2" s="1"/>
  <c r="G102" i="2"/>
  <c r="H102" i="2" s="1"/>
  <c r="G100" i="2"/>
  <c r="H100" i="2" s="1"/>
  <c r="G98" i="2"/>
  <c r="H98" i="2" s="1"/>
  <c r="G92" i="2"/>
  <c r="H92" i="2" s="1"/>
  <c r="G89" i="2"/>
  <c r="H89" i="2" s="1"/>
  <c r="G86" i="2"/>
  <c r="H86" i="2" s="1"/>
  <c r="G84" i="2"/>
  <c r="H84" i="2" s="1"/>
  <c r="G81" i="2"/>
  <c r="H81" i="2" s="1"/>
  <c r="G78" i="2"/>
  <c r="H78" i="2" s="1"/>
  <c r="G211" i="2"/>
  <c r="H211" i="2" s="1"/>
  <c r="G209" i="2"/>
  <c r="H209" i="2" s="1"/>
  <c r="G206" i="2"/>
  <c r="H206" i="2" s="1"/>
  <c r="G203" i="2"/>
  <c r="H203" i="2" s="1"/>
  <c r="G191" i="2"/>
  <c r="H191" i="2" s="1"/>
  <c r="G188" i="2"/>
  <c r="H188" i="2" s="1"/>
  <c r="G185" i="2"/>
  <c r="H185" i="2" s="1"/>
  <c r="G181" i="2"/>
  <c r="H181" i="2" s="1"/>
  <c r="G178" i="2"/>
  <c r="H178" i="2" s="1"/>
  <c r="G174" i="2"/>
  <c r="H174" i="2" s="1"/>
  <c r="G170" i="2"/>
  <c r="H170" i="2" s="1"/>
  <c r="G168" i="2"/>
  <c r="H168" i="2" s="1"/>
  <c r="G163" i="2"/>
  <c r="H163" i="2" s="1"/>
  <c r="G156" i="2"/>
  <c r="H156" i="2" s="1"/>
  <c r="G154" i="2"/>
  <c r="H154" i="2" s="1"/>
  <c r="G152" i="2"/>
  <c r="H152" i="2" s="1"/>
  <c r="G144" i="2"/>
  <c r="H144" i="2" s="1"/>
  <c r="G141" i="2"/>
  <c r="H141" i="2" s="1"/>
  <c r="G138" i="2"/>
  <c r="H138" i="2" s="1"/>
  <c r="G132" i="2"/>
  <c r="H132" i="2" s="1"/>
  <c r="G128" i="2"/>
  <c r="H128" i="2" s="1"/>
  <c r="G109" i="2"/>
  <c r="H109" i="2" s="1"/>
  <c r="G96" i="2"/>
  <c r="H96" i="2" s="1"/>
  <c r="G94" i="2"/>
  <c r="H94" i="2" s="1"/>
  <c r="G90" i="2"/>
  <c r="H90" i="2" s="1"/>
  <c r="G87" i="2"/>
  <c r="H87" i="2" s="1"/>
  <c r="G82" i="2"/>
  <c r="H82" i="2" s="1"/>
  <c r="G79" i="2"/>
  <c r="H79" i="2" s="1"/>
  <c r="G76" i="2"/>
  <c r="H76" i="2" s="1"/>
  <c r="G75" i="2"/>
  <c r="H75" i="2" s="1"/>
  <c r="G73" i="2"/>
  <c r="H73" i="2" s="1"/>
  <c r="G71" i="2"/>
  <c r="H71" i="2" s="1"/>
  <c r="G70" i="2"/>
  <c r="H70" i="2" s="1"/>
  <c r="G68" i="2"/>
  <c r="H68" i="2" s="1"/>
  <c r="G56" i="2"/>
  <c r="H56" i="2" s="1"/>
  <c r="G54" i="2"/>
  <c r="H54" i="2" s="1"/>
  <c r="G48" i="2"/>
  <c r="H48" i="2" s="1"/>
  <c r="G46" i="2"/>
  <c r="H46" i="2" s="1"/>
  <c r="G17" i="2"/>
  <c r="H17" i="2" s="1"/>
  <c r="G40" i="2"/>
  <c r="H40" i="2" s="1"/>
  <c r="G38" i="2"/>
  <c r="H38" i="2" s="1"/>
  <c r="G36" i="2"/>
  <c r="H36" i="2" s="1"/>
  <c r="G34" i="2"/>
  <c r="H34" i="2" s="1"/>
  <c r="G32" i="2"/>
  <c r="H32" i="2" s="1"/>
  <c r="G31" i="2"/>
  <c r="H31" i="2" s="1"/>
  <c r="G26" i="2"/>
  <c r="H26" i="2" s="1"/>
  <c r="G24" i="2"/>
  <c r="H24" i="2" s="1"/>
  <c r="G23" i="2"/>
  <c r="H23" i="2" s="1"/>
  <c r="G22" i="2"/>
  <c r="H22" i="2" s="1"/>
  <c r="G20" i="2"/>
  <c r="H20" i="2" s="1"/>
  <c r="G19" i="2"/>
  <c r="H19" i="2" s="1"/>
  <c r="G15" i="2"/>
  <c r="H15" i="2" s="1"/>
  <c r="G14" i="2"/>
  <c r="H14" i="2" s="1"/>
  <c r="G13" i="2"/>
  <c r="H13" i="2" s="1"/>
  <c r="G8" i="2"/>
  <c r="H8" i="2" s="1"/>
  <c r="G7" i="2"/>
  <c r="H7" i="2" s="1"/>
  <c r="G5" i="2"/>
  <c r="H5" i="2" s="1"/>
  <c r="G135" i="1"/>
  <c r="H135" i="1" s="1"/>
  <c r="G134" i="1"/>
  <c r="H134" i="1" s="1"/>
  <c r="G132" i="1"/>
  <c r="H132" i="1" s="1"/>
  <c r="G130" i="1"/>
  <c r="H130" i="1" s="1"/>
  <c r="G128" i="1"/>
  <c r="H128" i="1" s="1"/>
  <c r="G126" i="1"/>
  <c r="H126" i="1" s="1"/>
  <c r="G125" i="1"/>
  <c r="H125" i="1" s="1"/>
  <c r="G123" i="1"/>
  <c r="H123" i="1" s="1"/>
  <c r="G118" i="1"/>
  <c r="H118" i="1" s="1"/>
  <c r="G116" i="1"/>
  <c r="H116" i="1" s="1"/>
  <c r="G115" i="1"/>
  <c r="H115" i="1" s="1"/>
  <c r="G114" i="1"/>
  <c r="H114" i="1" s="1"/>
  <c r="G112" i="1"/>
  <c r="H112" i="1" s="1"/>
  <c r="G111" i="1"/>
  <c r="H111" i="1" s="1"/>
  <c r="G109" i="1"/>
  <c r="H109" i="1" s="1"/>
  <c r="G108" i="1"/>
  <c r="H108" i="1" s="1"/>
  <c r="G106" i="1"/>
  <c r="H106" i="1" s="1"/>
  <c r="G104" i="1"/>
  <c r="H104" i="1" s="1"/>
  <c r="G99" i="1"/>
  <c r="H99" i="1" s="1"/>
  <c r="G97" i="1"/>
  <c r="H97" i="1" s="1"/>
  <c r="G96" i="1"/>
  <c r="H96" i="1" s="1"/>
  <c r="G95" i="1"/>
  <c r="H95" i="1" s="1"/>
  <c r="G93" i="1"/>
  <c r="H93" i="1" s="1"/>
  <c r="G92" i="1"/>
  <c r="H92" i="1" s="1"/>
  <c r="G90" i="1"/>
  <c r="H90" i="1" s="1"/>
  <c r="G88" i="1"/>
  <c r="H88" i="1" s="1"/>
  <c r="G87" i="1"/>
  <c r="H87" i="1" s="1"/>
  <c r="G86" i="1"/>
  <c r="H86" i="1" s="1"/>
  <c r="G84" i="1"/>
  <c r="H84" i="1" s="1"/>
  <c r="G82" i="1"/>
  <c r="H82" i="1" s="1"/>
  <c r="G78" i="1"/>
  <c r="H78" i="1" s="1"/>
  <c r="G70" i="1"/>
  <c r="H70" i="1" s="1"/>
  <c r="G68" i="1"/>
  <c r="H68" i="1" s="1"/>
  <c r="G67" i="1"/>
  <c r="H67" i="1" s="1"/>
  <c r="G65" i="1"/>
  <c r="H65" i="1" s="1"/>
  <c r="G64" i="1"/>
  <c r="H64" i="1" s="1"/>
  <c r="G63" i="1"/>
  <c r="H63" i="1" s="1"/>
  <c r="G61" i="1"/>
  <c r="H61" i="1" s="1"/>
  <c r="G60" i="1"/>
  <c r="H60" i="1" s="1"/>
  <c r="G58" i="1"/>
  <c r="H58" i="1" s="1"/>
  <c r="G56" i="1"/>
  <c r="H56" i="1" s="1"/>
  <c r="G44" i="1"/>
  <c r="H44" i="1" s="1"/>
  <c r="G43" i="1"/>
  <c r="H43" i="1" s="1"/>
  <c r="G42" i="1"/>
  <c r="H42" i="1" s="1"/>
  <c r="G39" i="1"/>
  <c r="H39" i="1" s="1"/>
  <c r="G37" i="1"/>
  <c r="H37" i="1" s="1"/>
  <c r="G36" i="1"/>
  <c r="H36" i="1" s="1"/>
  <c r="G34" i="1"/>
  <c r="H34" i="1" s="1"/>
  <c r="G33" i="1"/>
  <c r="H33" i="1" s="1"/>
  <c r="G24" i="1"/>
  <c r="H24" i="1" s="1"/>
  <c r="G22" i="1"/>
  <c r="H22" i="1" s="1"/>
  <c r="G17" i="1"/>
  <c r="H17" i="1" s="1"/>
  <c r="G16" i="1"/>
  <c r="H16" i="1" s="1"/>
  <c r="G15" i="1"/>
  <c r="H15" i="1" s="1"/>
  <c r="G7" i="1"/>
  <c r="H7" i="1" s="1"/>
  <c r="G6" i="1"/>
  <c r="H6" i="1" s="1"/>
  <c r="H5" i="1"/>
  <c r="G40" i="1"/>
  <c r="H40" i="1" s="1"/>
  <c r="F234" i="11"/>
  <c r="B18" i="5" s="1"/>
  <c r="H132" i="6" l="1"/>
  <c r="E20" i="5" s="1"/>
  <c r="G234" i="11"/>
  <c r="H143" i="1"/>
  <c r="E15" i="5" s="1"/>
  <c r="H234" i="11"/>
  <c r="E18" i="5" s="1"/>
  <c r="G143" i="1"/>
  <c r="H56" i="3"/>
  <c r="E17" i="5" s="1"/>
  <c r="H95" i="4"/>
  <c r="E19" i="5" s="1"/>
  <c r="H106" i="2"/>
  <c r="B19" i="5"/>
  <c r="F56" i="3"/>
  <c r="B17" i="5" s="1"/>
  <c r="G56" i="3"/>
  <c r="B15" i="5"/>
  <c r="F213" i="2"/>
  <c r="B16" i="5" s="1"/>
  <c r="H28" i="2"/>
  <c r="H213" i="2" l="1"/>
  <c r="E16" i="5" s="1"/>
  <c r="G213" i="2"/>
  <c r="E22" i="5" l="1"/>
</calcChain>
</file>

<file path=xl/comments1.xml><?xml version="1.0" encoding="utf-8"?>
<comments xmlns="http://schemas.openxmlformats.org/spreadsheetml/2006/main">
  <authors>
    <author>Claudia G</author>
  </authors>
  <commentList>
    <comment ref="F5" authorId="0">
      <text>
        <r>
          <rPr>
            <sz val="9"/>
            <color indexed="81"/>
            <rFont val="Tahoma"/>
            <family val="2"/>
          </rPr>
          <t>Indique el número de grabaciones que solicita de cada tema</t>
        </r>
      </text>
    </comment>
  </commentList>
</comments>
</file>

<file path=xl/comments2.xml><?xml version="1.0" encoding="utf-8"?>
<comments xmlns="http://schemas.openxmlformats.org/spreadsheetml/2006/main">
  <authors>
    <author>Claudia G</author>
  </authors>
  <commentList>
    <comment ref="F5" authorId="0">
      <text>
        <r>
          <rPr>
            <sz val="9"/>
            <color indexed="81"/>
            <rFont val="Tahoma"/>
            <family val="2"/>
          </rPr>
          <t>Indique aquí la cantidad de grabaciones que solicita de cada tema.</t>
        </r>
      </text>
    </comment>
  </commentList>
</comments>
</file>

<file path=xl/comments3.xml><?xml version="1.0" encoding="utf-8"?>
<comments xmlns="http://schemas.openxmlformats.org/spreadsheetml/2006/main">
  <authors>
    <author>Claudia G</author>
  </authors>
  <commentList>
    <comment ref="F5" authorId="0">
      <text>
        <r>
          <rPr>
            <sz val="9"/>
            <color indexed="81"/>
            <rFont val="Tahoma"/>
            <family val="2"/>
          </rPr>
          <t>Indique aquí la cantidad de grabaciones que solicita de cada tema</t>
        </r>
      </text>
    </comment>
  </commentList>
</comments>
</file>

<file path=xl/comments4.xml><?xml version="1.0" encoding="utf-8"?>
<comments xmlns="http://schemas.openxmlformats.org/spreadsheetml/2006/main">
  <authors>
    <author>Claudia G</author>
  </authors>
  <commentList>
    <comment ref="F4" authorId="0">
      <text>
        <r>
          <rPr>
            <sz val="9"/>
            <color indexed="81"/>
            <rFont val="Tahoma"/>
            <family val="2"/>
          </rPr>
          <t>Indique el número de grabaciones que solicita de cada tema</t>
        </r>
      </text>
    </comment>
  </commentList>
</comments>
</file>

<file path=xl/comments5.xml><?xml version="1.0" encoding="utf-8"?>
<comments xmlns="http://schemas.openxmlformats.org/spreadsheetml/2006/main">
  <authors>
    <author>Claudia G</author>
  </authors>
  <commentList>
    <comment ref="F5" authorId="0">
      <text>
        <r>
          <rPr>
            <sz val="9"/>
            <color indexed="81"/>
            <rFont val="Tahoma"/>
            <family val="2"/>
          </rPr>
          <t>Indique aquí la cantidad de grabaciones que solicita de cada tema</t>
        </r>
      </text>
    </comment>
  </commentList>
</comments>
</file>

<file path=xl/comments6.xml><?xml version="1.0" encoding="utf-8"?>
<comments xmlns="http://schemas.openxmlformats.org/spreadsheetml/2006/main">
  <authors>
    <author>Claudia G</author>
  </authors>
  <commentList>
    <comment ref="F5" authorId="0">
      <text>
        <r>
          <rPr>
            <sz val="9"/>
            <color indexed="81"/>
            <rFont val="Tahoma"/>
            <family val="2"/>
          </rPr>
          <t>Indique aquí la cantidad de grabaciones que solicita de cada tema.</t>
        </r>
      </text>
    </comment>
  </commentList>
</comments>
</file>

<file path=xl/sharedStrings.xml><?xml version="1.0" encoding="utf-8"?>
<sst xmlns="http://schemas.openxmlformats.org/spreadsheetml/2006/main" count="1557" uniqueCount="414">
  <si>
    <t>Homosexualidad: ¿Qué es? ¿Cómo puedo ser libre?</t>
  </si>
  <si>
    <t>Stephen Black</t>
  </si>
  <si>
    <t>Raíces del lesbianismo</t>
  </si>
  <si>
    <t>Christine Sneeringer</t>
  </si>
  <si>
    <t>Mitos y verdades sobre la homosexualidad</t>
  </si>
  <si>
    <t>Joseph Nicolosi</t>
  </si>
  <si>
    <t>Panel preguntas y respuestas</t>
  </si>
  <si>
    <t>Raíces y causas de la homosexualidad femenina</t>
  </si>
  <si>
    <t>Melissa Fryrear</t>
  </si>
  <si>
    <t>Conociendo la subcultura gay</t>
  </si>
  <si>
    <t>Oscar Galindo</t>
  </si>
  <si>
    <t>Raíces de la homosexualidad y lesbianismo</t>
  </si>
  <si>
    <t>Heisha Fernández</t>
  </si>
  <si>
    <t>Conociendo el lado oscuro de la subcultura gay</t>
  </si>
  <si>
    <t>La agenda gay</t>
  </si>
  <si>
    <t>Olivia Corral</t>
  </si>
  <si>
    <t>Raíces de homosexualidad y lesbianismo</t>
  </si>
  <si>
    <t>Superando la homosexualidad: El proceso de sanidad</t>
  </si>
  <si>
    <t>Raíces y causas de la homosexualidad</t>
  </si>
  <si>
    <t>Imelda Márquez</t>
  </si>
  <si>
    <t>Bryan Kliewer</t>
  </si>
  <si>
    <t>Charlie Hernández</t>
  </si>
  <si>
    <t>Al que cree todo le es posible</t>
  </si>
  <si>
    <t>El poder de los medios: Estudios científicos sobre la AMS que hemos creído verdaderos</t>
  </si>
  <si>
    <t>Eduardo Cadena</t>
  </si>
  <si>
    <t>Jóvenes y homosexualidad</t>
  </si>
  <si>
    <t>Más allá de la homosexualidad</t>
  </si>
  <si>
    <t>Avanzando hacia la meta</t>
  </si>
  <si>
    <t>Willy Torresin</t>
  </si>
  <si>
    <t>Raíces de la homosexualidad</t>
  </si>
  <si>
    <t>Álvaro Aguilar</t>
  </si>
  <si>
    <t>Tema</t>
  </si>
  <si>
    <t>Expositor</t>
  </si>
  <si>
    <t>Formato Disponible</t>
  </si>
  <si>
    <t>Cantidad Solicitada</t>
  </si>
  <si>
    <t>Importe</t>
  </si>
  <si>
    <t>Joe Dallas</t>
  </si>
  <si>
    <t>Mp3</t>
  </si>
  <si>
    <t>DVD VIDEO</t>
  </si>
  <si>
    <t xml:space="preserve">Joe Dallas </t>
  </si>
  <si>
    <t>Oscar Rivas</t>
  </si>
  <si>
    <t>Superando la confusión de identidad de género</t>
  </si>
  <si>
    <t>Alvaro Aguilar</t>
  </si>
  <si>
    <t>Raíces de AMS y proceso de restauración</t>
  </si>
  <si>
    <t>Norma Esquivel</t>
  </si>
  <si>
    <t>Homosexualidad y juventud</t>
  </si>
  <si>
    <t>Esteban Borguetti</t>
  </si>
  <si>
    <t>Masculinidad: Un paso más allá</t>
  </si>
  <si>
    <t>Juan Guillermo P.</t>
  </si>
  <si>
    <t>Feminidad: Un paso más allá</t>
  </si>
  <si>
    <t>Philip Kirk B.</t>
  </si>
  <si>
    <t>Lo que la ciencia no dice sobre la homosexualidad</t>
  </si>
  <si>
    <t>Respondiendo a la teología pro-gay</t>
  </si>
  <si>
    <t>Narcisismo y Homosexualidad</t>
  </si>
  <si>
    <t>Michael Newman</t>
  </si>
  <si>
    <t>Desarrollando tus aliados</t>
  </si>
  <si>
    <t>Orígenes y Desafíos de la Homosexualidad</t>
  </si>
  <si>
    <t>El poder de Dios para transformar tu vida: 8 decisiones</t>
  </si>
  <si>
    <t>Superando la homosexualidad: Lo que es, lo que no es</t>
  </si>
  <si>
    <t>Hijos o esclavos?</t>
  </si>
  <si>
    <t>Por qué las personas luchan con la homosexualidad?</t>
  </si>
  <si>
    <t>Homosexualidad y Lesbianismo</t>
  </si>
  <si>
    <t>Indicaciones:</t>
  </si>
  <si>
    <t>5 Categorías de pecados sexuales en la familia de Dios</t>
  </si>
  <si>
    <t>Desarrollando clubes para adolescentes y jóvenes</t>
  </si>
  <si>
    <t>Evangelizando a la comunidad homosexual</t>
  </si>
  <si>
    <t>Patricia Lawrence</t>
  </si>
  <si>
    <t>Iglesia y homosexualidad: Ministerio en la Iglesia</t>
  </si>
  <si>
    <t>Indicaciones prácticas para desarrollar un ministerio</t>
  </si>
  <si>
    <t>Ministerio para mujeres saliendo del lesbianismo</t>
  </si>
  <si>
    <t>Respuestas cristianas a la agencia pro gay</t>
  </si>
  <si>
    <t>Alcanzando a la juventud gay</t>
  </si>
  <si>
    <t>Darren Thompson</t>
  </si>
  <si>
    <t>Cómo tener diálogo con un homosexual</t>
  </si>
  <si>
    <t>Convirtiéndose en un sanador profético en su iglesia y en su comunidad</t>
  </si>
  <si>
    <t>Andy Comiskey</t>
  </si>
  <si>
    <t>Estrategias para el crecimiento de los ministerios</t>
  </si>
  <si>
    <t>Homosexualidad: Acercamientos cristianos</t>
  </si>
  <si>
    <t>Esly Carvalho</t>
  </si>
  <si>
    <t>Homosexualidad: Un problema de todos</t>
  </si>
  <si>
    <t>María Noval</t>
  </si>
  <si>
    <t>La aportación de la Iglesia en la Restauración</t>
  </si>
  <si>
    <t>Guillermo Fuentes</t>
  </si>
  <si>
    <t>La Iglesia como comunidad restauradora</t>
  </si>
  <si>
    <t>Levantando grupos de apoyo</t>
  </si>
  <si>
    <t>Rendición de cuentas</t>
  </si>
  <si>
    <t>Respondiendo a la cultura y a la teología gay</t>
  </si>
  <si>
    <t>Respondiendo a quienes dicen que la restauración no funciona</t>
  </si>
  <si>
    <t>La Iglesia y el homosexual</t>
  </si>
  <si>
    <t>Cómo comenzar un ministerio</t>
  </si>
  <si>
    <t>Cómo evangelizar a la comunidad gay</t>
  </si>
  <si>
    <t>Grupos de apoyo</t>
  </si>
  <si>
    <t>La Iglesia y la agenda pro-gay</t>
  </si>
  <si>
    <t>La importancia de la rendición de cuentas</t>
  </si>
  <si>
    <t>Sugerencias prácticas para ministrar</t>
  </si>
  <si>
    <t>Cómo compartir el evangelio a la comunidad gay</t>
  </si>
  <si>
    <t>Cómo establecer grupos de apoyo</t>
  </si>
  <si>
    <t>Confesión y Rendición de cuentas</t>
  </si>
  <si>
    <t>Consejería</t>
  </si>
  <si>
    <t>Indicaciones prácticas para ministrar</t>
  </si>
  <si>
    <t>La importancia de los límites</t>
  </si>
  <si>
    <t>La restauración sexual y la Iglesia</t>
  </si>
  <si>
    <t>Homosexualidad: Posición del cristiano</t>
  </si>
  <si>
    <t>Nancy Santiago</t>
  </si>
  <si>
    <t>Respuestas a la teología pro-gay</t>
  </si>
  <si>
    <t>La Iglesia y la restauración sexual</t>
  </si>
  <si>
    <t>Cómo levantar un ministerio efectivo</t>
  </si>
  <si>
    <t>Cómo ministrar al quebrantado sexual</t>
  </si>
  <si>
    <t>Equipando a la Iglesia para comprender con la verdad y la gracia de Jesucristo</t>
  </si>
  <si>
    <t>Herramientas de consejería</t>
  </si>
  <si>
    <t>Hilda Armida</t>
  </si>
  <si>
    <t>La Iglesia como comunidad de restauración</t>
  </si>
  <si>
    <t>Temas de consejería</t>
  </si>
  <si>
    <t>Cómo prevenir caídas-Renovación de la mente</t>
  </si>
  <si>
    <t>Estrategias fallidas en la Iglesia</t>
  </si>
  <si>
    <t>Panorama global del problema con las luchas sexuales y de Exodus y otros ministerios</t>
  </si>
  <si>
    <t>Bryan Kliewer/Heisha Fernández</t>
  </si>
  <si>
    <t>Puede la Iglesia ser una comunidad restauradora?</t>
  </si>
  <si>
    <t>Qué debería hacer la Iglesia cuando personas con luchas sexuales llegan?</t>
  </si>
  <si>
    <t>Shirley Baskett</t>
  </si>
  <si>
    <t>Qué dice la Biblia sobre la homosexualidad</t>
  </si>
  <si>
    <t>Liderazgo ministerial: El llamado</t>
  </si>
  <si>
    <t>Psicología y Fe Cristiana</t>
  </si>
  <si>
    <t>Quebrantamiento Sexual y Relacional: Proceso de Sanidad</t>
  </si>
  <si>
    <t>El proceso terapéutico de la AMS No Deseada</t>
  </si>
  <si>
    <t>Homosexualidad: Acercamientos Cristianos</t>
  </si>
  <si>
    <t>Terapia familiar en casos de AMS</t>
  </si>
  <si>
    <t>Matrimonio y Adopción homosexual: Por qué oponernos</t>
  </si>
  <si>
    <t>Liderazgo ministerial: Habilidades del liderazgo ministerial</t>
  </si>
  <si>
    <t>Ministrando liberación: ¿Ataduras, opresión o posesión?</t>
  </si>
  <si>
    <t xml:space="preserve">Mp3  </t>
  </si>
  <si>
    <t>Sem C. E. "Emmanuel"- Nov 2005</t>
  </si>
  <si>
    <t>Sem Amistad Familiar- Mayo 2007.</t>
  </si>
  <si>
    <t xml:space="preserve">Sem- Mayo 2008 - Ensenada, B.C. </t>
  </si>
  <si>
    <t>Sem Amistad Familiar-Feb 2008</t>
  </si>
  <si>
    <t xml:space="preserve">Convirtiendo la controversia en ministerio" </t>
  </si>
  <si>
    <t>Desafíos Pastorales</t>
  </si>
  <si>
    <t>Entonces ¿Cómo deberíamos responder?</t>
  </si>
  <si>
    <t>Qué es Exodus,  y cómo comenzar un ministerio?</t>
  </si>
  <si>
    <t>Sy Rogers</t>
  </si>
  <si>
    <t xml:space="preserve">Codependencia </t>
  </si>
  <si>
    <t>Dependencia emocional y codependencia</t>
  </si>
  <si>
    <t>Mauricio Montión</t>
  </si>
  <si>
    <t>Las múltiples demandas del amor condicional</t>
  </si>
  <si>
    <t>Lecciones de sobrevivencia para padres</t>
  </si>
  <si>
    <t>Reconciliación entre padres e hijos de transfondo homosexual</t>
  </si>
  <si>
    <t>Ayuda para familiares y amigos</t>
  </si>
  <si>
    <t>Intervención en crisis</t>
  </si>
  <si>
    <t>Vanessa Rendón</t>
  </si>
  <si>
    <t xml:space="preserve">Intervención en crisis </t>
  </si>
  <si>
    <t>Luz en la fosa</t>
  </si>
  <si>
    <t>Proceso de duelo</t>
  </si>
  <si>
    <t>Ministerio</t>
  </si>
  <si>
    <t>Sem Amistad Familiar- Mexicali, B. C.</t>
  </si>
  <si>
    <t>Sem Amistad Familiar - Mexicali, B.C.</t>
  </si>
  <si>
    <t>Sem C. E. "Emmanuel" -  Nov 2005</t>
  </si>
  <si>
    <t xml:space="preserve">Sem Amistad Familiar- Mayo 2007 </t>
  </si>
  <si>
    <t xml:space="preserve">Sem Amistad Familiar- Mayo 2007  </t>
  </si>
  <si>
    <t>Amistad Familiar- marzo 2008</t>
  </si>
  <si>
    <t>Sem Amistad Familiar - Feb2008</t>
  </si>
  <si>
    <t xml:space="preserve">Evento </t>
  </si>
  <si>
    <t>Estrategias fallidas de la Iglesia en la restauración sexual</t>
  </si>
  <si>
    <t>Evento</t>
  </si>
  <si>
    <t>Cuando la homosexualidad golpea el hogar</t>
  </si>
  <si>
    <t>Lecciones de Sobrevivencia para padres</t>
  </si>
  <si>
    <t>Ayuda para padres, familiares y amigos</t>
  </si>
  <si>
    <t>Testimonio matrimonio</t>
  </si>
  <si>
    <t>Daniel y Patricia Farías</t>
  </si>
  <si>
    <t>Kendy y Renata Ramírez</t>
  </si>
  <si>
    <t>Testimonio: Libre del lesbianismo</t>
  </si>
  <si>
    <t>Ana María Luna</t>
  </si>
  <si>
    <t>Testimonio Padres</t>
  </si>
  <si>
    <t>Selfa Santana</t>
  </si>
  <si>
    <t>Mike Haley</t>
  </si>
  <si>
    <t>Zeferino Ramos</t>
  </si>
  <si>
    <t>María Cárdenas</t>
  </si>
  <si>
    <t>Isabel Bernal</t>
  </si>
  <si>
    <t xml:space="preserve">Varios  Seminarios </t>
  </si>
  <si>
    <t>Testimonio Matrimonio</t>
  </si>
  <si>
    <t>Eduardo y Jessica Núrquez</t>
  </si>
  <si>
    <t>Testimonio libre de lesbianismo</t>
  </si>
  <si>
    <t>Marcela Ugalde</t>
  </si>
  <si>
    <t>Xenia Attias</t>
  </si>
  <si>
    <t xml:space="preserve">Sem C. E. "Emmanuel"- Nov 2005 </t>
  </si>
  <si>
    <t>Charlie Hdez.</t>
  </si>
  <si>
    <t>Stephanie Díaz</t>
  </si>
  <si>
    <t>Errol Aguilera</t>
  </si>
  <si>
    <t>Steven Barberena</t>
  </si>
  <si>
    <t>Patricia Zúñiga</t>
  </si>
  <si>
    <t>Phillip Kirk</t>
  </si>
  <si>
    <t>Ministerio prostitución</t>
  </si>
  <si>
    <t xml:space="preserve">Ministerio Rahab </t>
  </si>
  <si>
    <t>Testimonios</t>
  </si>
  <si>
    <t>Abuso sexual</t>
  </si>
  <si>
    <t>Abuso sexual: Previniendo y sanando</t>
  </si>
  <si>
    <t>Abuso Sexual: Previniendo y sanando</t>
  </si>
  <si>
    <t>Abuso sexual: Síntomas y efectos</t>
  </si>
  <si>
    <t>Superando el abuso sexual</t>
  </si>
  <si>
    <t>Abuso Sexual</t>
  </si>
  <si>
    <t>Superando las secuelas del abuso sexual</t>
  </si>
  <si>
    <t>Prevención del Abuso Sexual</t>
  </si>
  <si>
    <t>Magalí Luengas</t>
  </si>
  <si>
    <t>Sanando las heridas del abuso sexual</t>
  </si>
  <si>
    <t>Sem Amistad Familiar- Mayo 2007</t>
  </si>
  <si>
    <t>Sem- Ensenada Mayo 2008</t>
  </si>
  <si>
    <t>Amistades saludables con el mismo sexo</t>
  </si>
  <si>
    <t>Características de quienes supera el poder del pecado sexual</t>
  </si>
  <si>
    <t>Sy Roger</t>
  </si>
  <si>
    <t>Cómo prevenir caídas sexuales</t>
  </si>
  <si>
    <t>Creciendo en tu masculinidad</t>
  </si>
  <si>
    <t>Tim Broach</t>
  </si>
  <si>
    <t>El matrimonio y el ex gay</t>
  </si>
  <si>
    <t>Mauricio Montión y Tim Broach</t>
  </si>
  <si>
    <t>La importancia del padre</t>
  </si>
  <si>
    <t>Libertad de la adicción sexual</t>
  </si>
  <si>
    <t>Socorro Meza</t>
  </si>
  <si>
    <t>Mamá y yo: Vinculación - Desvinculación saludable</t>
  </si>
  <si>
    <t>Mis 3 estratégias de supervivencia más importantes</t>
  </si>
  <si>
    <t>Renovando la mente: Cómo conquistar tus impulsos</t>
  </si>
  <si>
    <t>Restaurando la verdadera masculinidad</t>
  </si>
  <si>
    <t xml:space="preserve">Mauricio Montión </t>
  </si>
  <si>
    <t>Soltería: Viviendo en santidad</t>
  </si>
  <si>
    <t>Abriendo puertas para comprender los géneros</t>
  </si>
  <si>
    <t>Afirmación de sexualidad y género</t>
  </si>
  <si>
    <t>Guerra espiritual: Cómo afecta mi sexualidad</t>
  </si>
  <si>
    <t>Hombre de valor</t>
  </si>
  <si>
    <t>La importancia del grupo de amigos</t>
  </si>
  <si>
    <t>Luchando como una dama</t>
  </si>
  <si>
    <t>Más allá de los estereotipos</t>
  </si>
  <si>
    <t>Puerta de esperanza</t>
  </si>
  <si>
    <t>Rompiendo el ciclo de la adicción sexual</t>
  </si>
  <si>
    <t>Patricia Farías</t>
  </si>
  <si>
    <t>Sanidad sexual y abstinencia</t>
  </si>
  <si>
    <t>Superando la masturbación</t>
  </si>
  <si>
    <t>Proceso de restauración</t>
  </si>
  <si>
    <t>Caídas morales: Previniendo y restaurando</t>
  </si>
  <si>
    <t>El propósito divino de la sexualidad</t>
  </si>
  <si>
    <t>Francisco Guitrón</t>
  </si>
  <si>
    <t>Entendiendo los daños de la pornografía y cómo sanar sus heridas</t>
  </si>
  <si>
    <t>Las piezas faltantes: comprendiendo los ladrillos de la vida</t>
  </si>
  <si>
    <t>Janelle Hallman</t>
  </si>
  <si>
    <t>Masculino y femenino: ¿De qué se trata?</t>
  </si>
  <si>
    <t>¿Qué caracteriza a las personas que han superado la homosexualidad?</t>
  </si>
  <si>
    <t>Recuperación de AMS y matrimonio</t>
  </si>
  <si>
    <t>Restaurando tu verdadera identidad</t>
  </si>
  <si>
    <t>Venciendo pensamientos impuros</t>
  </si>
  <si>
    <t>Pornografía y masturbación</t>
  </si>
  <si>
    <t>Venciendo la raíz de las tentaciones sexuales</t>
  </si>
  <si>
    <t>La Restauración sexual</t>
  </si>
  <si>
    <t>Iglesia Buenas Nuevas, Rep. Dom. 2006</t>
  </si>
  <si>
    <t>AMS y preparación para el matrimonio</t>
  </si>
  <si>
    <t>Características de personas que superan AMS</t>
  </si>
  <si>
    <t>Cómo superar la pornografía y masturbación</t>
  </si>
  <si>
    <t>El poder del perdón: Cómo Cristo sana el corazón herido</t>
  </si>
  <si>
    <t>No más víctima: Creciendo a través del conflicto</t>
  </si>
  <si>
    <t>Sanando heridas del abuso emocional</t>
  </si>
  <si>
    <t>Sanidad interior</t>
  </si>
  <si>
    <t>Cómo Jesús sana nuestras heridas paternas</t>
  </si>
  <si>
    <t>El perdón: El fundamento de la sanidad</t>
  </si>
  <si>
    <t>El poder de la cruz para llevar pecados y heridas</t>
  </si>
  <si>
    <t>El poder de la cruz para vencer la vergüenza y la deshonra</t>
  </si>
  <si>
    <t>Obstáculos para la sanidad</t>
  </si>
  <si>
    <t>Restaurando la imagen rota</t>
  </si>
  <si>
    <t>Superando el dolor y la vergüenza</t>
  </si>
  <si>
    <t>Dependencia emocional: ¿Qué es y cómo ser sano?</t>
  </si>
  <si>
    <t>Diario de sanidad</t>
  </si>
  <si>
    <t>Proceso de sanidad</t>
  </si>
  <si>
    <t>Etapas del proceso de sanidad</t>
  </si>
  <si>
    <t>Carol Hardy</t>
  </si>
  <si>
    <t>Panorama de los modelos de sanidad</t>
  </si>
  <si>
    <t>Porqué se dan las adicciones</t>
  </si>
  <si>
    <t>Superando la homosexualidad: Sanidad a largo plazo</t>
  </si>
  <si>
    <t>Arquetipos masculinos: Forjando tu identidad como varón</t>
  </si>
  <si>
    <t>Victoria sobre el pecado sexual: Masturbación y Pornografía</t>
  </si>
  <si>
    <t>Sammy Martínez</t>
  </si>
  <si>
    <t>En pos de la libertad: 5 áreas de sanidad en AMS</t>
  </si>
  <si>
    <t>Philip Kirk B</t>
  </si>
  <si>
    <t>Salud Sexual</t>
  </si>
  <si>
    <t>El ex homosexual y el matrimonio</t>
  </si>
  <si>
    <t>Estrategias de autocuidado emocional y espiritual</t>
  </si>
  <si>
    <t>Acuérdate de la mujer de Lot</t>
  </si>
  <si>
    <t>Cómo prevenir la homosexualidad</t>
  </si>
  <si>
    <t>Prevención de la homosexualidad</t>
  </si>
  <si>
    <t>Infecciones de transmisión sexual</t>
  </si>
  <si>
    <t>Humberto Salgado</t>
  </si>
  <si>
    <t>Prevención y sanidad del quebrantamiento sexual (4 discos)</t>
  </si>
  <si>
    <t>Pureza y sanidad sexual para jóvenes</t>
  </si>
  <si>
    <t>Cómo ministrar a personas con VIH SIDA</t>
  </si>
  <si>
    <t>Betty Van Engen</t>
  </si>
  <si>
    <t>Viviendo positivamente con VIH/SIDA</t>
  </si>
  <si>
    <t>Sanidad Interior</t>
  </si>
  <si>
    <t>VIH/SIDA</t>
  </si>
  <si>
    <t>Dependencia emocional ¿Qué es y cómo ser sano?</t>
  </si>
  <si>
    <t>Quieres ser sano?</t>
  </si>
  <si>
    <t xml:space="preserve">Sem- Ensenada Mayo 2008 </t>
  </si>
  <si>
    <t>1er. Sem EXLA- Mayo 2009</t>
  </si>
  <si>
    <t>Total a pagar:</t>
  </si>
  <si>
    <t>El cambio es posible</t>
  </si>
  <si>
    <t>5o. Congreso Internacional EXLA - 2009</t>
  </si>
  <si>
    <t>6° Congreso Internacional EXLA - 2010</t>
  </si>
  <si>
    <t>7° Congreso Internacional EXLA - 2011</t>
  </si>
  <si>
    <t>Soledad en adultos solteros: Preparándose para el matrimonio</t>
  </si>
  <si>
    <t>2o. Sem EXLA- Escuadrón de Vida</t>
  </si>
  <si>
    <t>1er. Sem EXLA-Escuadrón de Vida</t>
  </si>
  <si>
    <t>4° Congreso Internacional EXLA 2006</t>
  </si>
  <si>
    <t>3er. Congreso Internacional EXLA 2004</t>
  </si>
  <si>
    <t>5° Congreso Internacional EXLA - 2009</t>
  </si>
  <si>
    <t>Adicción al sexo: Sanando las heridas</t>
  </si>
  <si>
    <t>Técnicas terapéuticas en el abuso sexual</t>
  </si>
  <si>
    <t>Por qué se dan las adicciones</t>
  </si>
  <si>
    <t xml:space="preserve">* No incluye gastos de envío. </t>
  </si>
  <si>
    <r>
      <t xml:space="preserve">• En la parte inferior encontrará pestañas que contienen los temas de las grabaciones divididos en: </t>
    </r>
    <r>
      <rPr>
        <i/>
        <sz val="9.5"/>
        <color theme="1"/>
        <rFont val="Kalinga"/>
      </rPr>
      <t>Homosexualidad y Lesbianismo</t>
    </r>
    <r>
      <rPr>
        <sz val="9.5"/>
        <color theme="1"/>
        <rFont val="Kalinga"/>
      </rPr>
      <t xml:space="preserve">, </t>
    </r>
    <r>
      <rPr>
        <i/>
        <sz val="9.5"/>
        <color theme="1"/>
        <rFont val="Kalinga"/>
      </rPr>
      <t>Ministerio</t>
    </r>
    <r>
      <rPr>
        <sz val="9.5"/>
        <color theme="1"/>
        <rFont val="Kalinga"/>
      </rPr>
      <t>,</t>
    </r>
    <r>
      <rPr>
        <i/>
        <sz val="9.5"/>
        <color theme="1"/>
        <rFont val="Kalinga"/>
      </rPr>
      <t xml:space="preserve"> Ayuda para padres familiares y amigos, etc.</t>
    </r>
    <r>
      <rPr>
        <sz val="9.5"/>
        <color theme="1"/>
        <rFont val="Kalinga"/>
      </rPr>
      <t>.</t>
    </r>
  </si>
  <si>
    <t>• Elija la pestaña de acuerdo a la categoría que le interesa.</t>
  </si>
  <si>
    <t>• Indique el número de grabaciones que desea.</t>
  </si>
  <si>
    <r>
      <t xml:space="preserve">• Para saber el costo total de las grabaciones que eligió regrese a esta hoja </t>
    </r>
    <r>
      <rPr>
        <b/>
        <i/>
        <sz val="9.5"/>
        <color theme="1"/>
        <rFont val="Kalinga"/>
      </rPr>
      <t>Principal.</t>
    </r>
    <r>
      <rPr>
        <sz val="9.5"/>
        <color theme="1"/>
        <rFont val="Kalinga"/>
      </rPr>
      <t xml:space="preserve"> (No incluye gastos de envío)</t>
    </r>
  </si>
  <si>
    <r>
      <t xml:space="preserve">• Envíe este archivo a </t>
    </r>
    <r>
      <rPr>
        <u/>
        <sz val="9.5"/>
        <color theme="4"/>
        <rFont val="Kalinga"/>
      </rPr>
      <t>ventas@exoduslatinoamerica.org</t>
    </r>
    <r>
      <rPr>
        <sz val="9.5"/>
        <color theme="1"/>
        <rFont val="Kalinga"/>
      </rPr>
      <t xml:space="preserve"> para ordenar su pedido.</t>
    </r>
  </si>
  <si>
    <t>Joe Dallas/Oscar Galindo</t>
  </si>
  <si>
    <t>CD AUDIO</t>
  </si>
  <si>
    <t>Subtotal</t>
  </si>
  <si>
    <t>Grabaciones "Padres, familiares y amigos"</t>
  </si>
  <si>
    <t>Grabaciones "Homosexualidad y Lesbianismo"</t>
  </si>
  <si>
    <t>Grabaciones "Ministerio"</t>
  </si>
  <si>
    <t>Grabaciones "Restauración Sexual"</t>
  </si>
  <si>
    <t>Grabaciones de "Testimonios"</t>
  </si>
  <si>
    <t>Grabaciones "Temas Varios"</t>
  </si>
  <si>
    <t xml:space="preserve">Regresar a página principal </t>
  </si>
  <si>
    <t>Regresar a la página principal</t>
  </si>
  <si>
    <t>Caídas morales en el liderazgo</t>
  </si>
  <si>
    <t>Felipe Kirk B.</t>
  </si>
  <si>
    <t>1a Jornada de Restauración Sexual 2012</t>
  </si>
  <si>
    <t>Cómo vencer el pecado sexual</t>
  </si>
  <si>
    <t>Educación sexual en una sociedad postmoderna</t>
  </si>
  <si>
    <t>1a. Jornada de Restauración Sexual 2012</t>
  </si>
  <si>
    <t>Humberto Corral</t>
  </si>
  <si>
    <t xml:space="preserve">Mentoría y discipulado para los quebrantados sexuales </t>
  </si>
  <si>
    <t xml:space="preserve">Prevención Contextual del abuso sexual </t>
  </si>
  <si>
    <t>Robson Dias</t>
  </si>
  <si>
    <t xml:space="preserve">Sanando las heridas del abuso sexual </t>
  </si>
  <si>
    <t xml:space="preserve">Quebrantado sexual: Crisis Familiar </t>
  </si>
  <si>
    <t xml:space="preserve">Victoria sobre la adicción sexual </t>
  </si>
  <si>
    <t>José Luis Altamirano</t>
  </si>
  <si>
    <t>Volviendo a las sendas antiguas</t>
  </si>
  <si>
    <t>Adicción sexual: Reconstruyendo mi vida</t>
  </si>
  <si>
    <t>AMS: Sanando las heridas del alma</t>
  </si>
  <si>
    <t>Felipe Kirk</t>
  </si>
  <si>
    <t>2a Jornada de Restauración Sexual 2013</t>
  </si>
  <si>
    <t>Aprendiendo de Dios a través del dolor</t>
  </si>
  <si>
    <t>El Pastor: Elemento clave en la restauración sexual</t>
  </si>
  <si>
    <t>J. Luis Altamirano</t>
  </si>
  <si>
    <t>Las armas más eficaces para la batalla - 1 Parte</t>
  </si>
  <si>
    <t>Las armas más eficaces para la batalla - 2 Parte</t>
  </si>
  <si>
    <t>Un refugio bajo sus alas</t>
  </si>
  <si>
    <t>Costos:</t>
  </si>
  <si>
    <t>Nota: El único archivo descargable en línea es en formato Mp3.</t>
  </si>
  <si>
    <t>Nuestro Cuerpo: Evangelio Viviente - 1 Parte</t>
  </si>
  <si>
    <t>Mayté Rodríguez</t>
  </si>
  <si>
    <t>Nuestro Cuerpo: Evangelio Viviente - 2 Parte</t>
  </si>
  <si>
    <t>Testimonio: Libre de homosexualidad</t>
  </si>
  <si>
    <t>Testimonio libre de homosexualidad</t>
  </si>
  <si>
    <t>Rafael</t>
  </si>
  <si>
    <t>Mayté</t>
  </si>
  <si>
    <r>
      <rPr>
        <b/>
        <sz val="11"/>
        <color theme="1"/>
        <rFont val="Calibri"/>
        <family val="2"/>
        <scheme val="minor"/>
      </rPr>
      <t>CD AUDIO</t>
    </r>
    <r>
      <rPr>
        <sz val="11"/>
        <color theme="1"/>
        <rFont val="Calibri"/>
        <family val="2"/>
        <scheme val="minor"/>
      </rPr>
      <t xml:space="preserve"> –  $54 pesos mexicanos cada tema.</t>
    </r>
  </si>
  <si>
    <r>
      <rPr>
        <b/>
        <sz val="11"/>
        <color theme="1"/>
        <rFont val="Calibri"/>
        <family val="2"/>
        <scheme val="minor"/>
      </rPr>
      <t>DVD VIDEO</t>
    </r>
    <r>
      <rPr>
        <sz val="11"/>
        <color theme="1"/>
        <rFont val="Calibri"/>
        <family val="2"/>
        <scheme val="minor"/>
      </rPr>
      <t>- $81 pesos mexicanos cada tema.</t>
    </r>
  </si>
  <si>
    <r>
      <rPr>
        <b/>
        <sz val="11"/>
        <color theme="1"/>
        <rFont val="Calibri"/>
        <family val="2"/>
        <scheme val="minor"/>
      </rPr>
      <t>Mp3 y Mp3 descargable en línea</t>
    </r>
    <r>
      <rPr>
        <sz val="11"/>
        <color theme="1"/>
        <rFont val="Calibri"/>
        <family val="2"/>
        <scheme val="minor"/>
      </rPr>
      <t xml:space="preserve"> – $ 41 pesos mexicanos cada tema.</t>
    </r>
  </si>
  <si>
    <t>Plan estratégico de restauración</t>
  </si>
  <si>
    <t>3a Jornada de Restauración 2014</t>
  </si>
  <si>
    <t>¿Qué es la pureza sexual?</t>
  </si>
  <si>
    <t>Miqueas Bustos</t>
  </si>
  <si>
    <t>Superando la ansiedad y vergüenza para adoptar una nueva identidad - Parte II</t>
  </si>
  <si>
    <t>Superando la ansiedad y vergüenza para adoptar una nueva identidad - Parte I</t>
  </si>
  <si>
    <t>La batalla de nuestra mente</t>
  </si>
  <si>
    <t>Guerra espiritual y pecado sexual</t>
  </si>
  <si>
    <t>Venciendo la adicción sexual: Acompañamiento pastoral</t>
  </si>
  <si>
    <t>3a Jornada de Restauración Sexual 2014</t>
  </si>
  <si>
    <t>Decididos a ser puros</t>
  </si>
  <si>
    <t>Miguel Solís</t>
  </si>
  <si>
    <t>Sanando heridas del pasado</t>
  </si>
  <si>
    <t>Sanando nuestra identidad para alcanzar nuestro propósito</t>
  </si>
  <si>
    <t>4a Jornada de Restauración 2015</t>
  </si>
  <si>
    <t>El diseño estratégico de Dios para el hombre y la mujer</t>
  </si>
  <si>
    <t>Asuntos teológicos y científicos sobre la homosexualidad</t>
  </si>
  <si>
    <t>4a Jornada de Restauración Sexual 2015</t>
  </si>
  <si>
    <t>La Iglesia frente a las políticas postmodernas sobre sexualidad</t>
  </si>
  <si>
    <t>Cómo amar a un hijo pródigo con quebrantamiento sexual</t>
  </si>
  <si>
    <t>Sexualidad en el matrimonio</t>
  </si>
  <si>
    <t>Cómo vencer la masturbación y pornografía</t>
  </si>
  <si>
    <t>Redes sociales Vs integridad relacional y sexual</t>
  </si>
  <si>
    <t>Educación sexual para los hijos</t>
  </si>
  <si>
    <t>Salud sexual para adolescentes</t>
  </si>
  <si>
    <t>Edificando una sexualidad santa</t>
  </si>
  <si>
    <t>1er Seminario de Restauración EXLA - 2015</t>
  </si>
  <si>
    <t>Raíces del quebranto sexual</t>
  </si>
  <si>
    <t>1er  Seminario de Restauración EXLA - 2015</t>
  </si>
  <si>
    <t>Discipulado integral y rendición de cuentas</t>
  </si>
  <si>
    <t>Verdades científicas sobre la AMS</t>
  </si>
  <si>
    <t>Abuso sexual infantil: Prevención e intervención</t>
  </si>
  <si>
    <t>1er Seminario de Restauración - EXLA 2015</t>
  </si>
  <si>
    <t>Proceso de cambio: Reorientación y restauración</t>
  </si>
  <si>
    <t>El plan de Dios para la sexualidad y la familia</t>
  </si>
  <si>
    <t>Sanando las heridas del abuso sexual en adultos</t>
  </si>
  <si>
    <t>Comprendiendo las causas de la homosexualidad</t>
  </si>
  <si>
    <t>El cambio es posible: Restauración y reorientación</t>
  </si>
  <si>
    <t>Consejería para personas con AMS</t>
  </si>
  <si>
    <t>Seminario de Restauración - Morelia 2014</t>
  </si>
  <si>
    <t>Cuidado pastoral para personas con adicciones</t>
  </si>
  <si>
    <t>Restauración del quebrantamiento sexual - 1a Parte</t>
  </si>
  <si>
    <t>Restauración del quebrantamiento sexual - 2a Parte</t>
  </si>
  <si>
    <t>El camino al adulterio y su restauración</t>
  </si>
  <si>
    <t>Seminario Restauración - Querétaro 2014</t>
  </si>
  <si>
    <t>Comprendiendo las causas del quebrantamiento sexual</t>
  </si>
  <si>
    <t>Seminario de Restauración - Querétaro 2014</t>
  </si>
  <si>
    <t>Consejería para personas con quebranto sexual</t>
  </si>
  <si>
    <t>Cuidado integral del pastor</t>
  </si>
  <si>
    <t>La iglesia y la restauración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</si>
</sst>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u/>
      <sz val="25"/>
      <color theme="0"/>
      <name val="Copperplate Gothic Light"/>
      <family val="2"/>
    </font>
    <font>
      <sz val="13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1"/>
      <name val="Kalinga"/>
    </font>
    <font>
      <sz val="10.5"/>
      <color theme="1"/>
      <name val="Kalinga"/>
    </font>
    <font>
      <b/>
      <sz val="10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9.5"/>
      <color theme="0"/>
      <name val="Kalinga"/>
    </font>
    <font>
      <sz val="9.5"/>
      <color theme="1"/>
      <name val="Kalinga"/>
    </font>
    <font>
      <i/>
      <sz val="9.5"/>
      <color theme="1"/>
      <name val="Kalinga"/>
    </font>
    <font>
      <b/>
      <i/>
      <sz val="9.5"/>
      <color theme="1"/>
      <name val="Kalinga"/>
    </font>
    <font>
      <u/>
      <sz val="9.5"/>
      <color theme="4"/>
      <name val="Kalinga"/>
    </font>
    <font>
      <b/>
      <sz val="12"/>
      <color theme="0"/>
      <name val="Kalinga"/>
    </font>
    <font>
      <b/>
      <sz val="12"/>
      <color theme="1"/>
      <name val="Kalinga"/>
    </font>
    <font>
      <b/>
      <sz val="11"/>
      <color theme="1"/>
      <name val="Kalinga"/>
    </font>
    <font>
      <sz val="11"/>
      <color theme="1"/>
      <name val="Kalinga"/>
    </font>
    <font>
      <u/>
      <sz val="11"/>
      <color theme="10"/>
      <name val="Calibri"/>
      <family val="2"/>
    </font>
    <font>
      <sz val="11"/>
      <name val="Calibri"/>
      <family val="2"/>
    </font>
    <font>
      <u/>
      <sz val="13"/>
      <color theme="10"/>
      <name val="Calibri"/>
      <family val="2"/>
    </font>
    <font>
      <b/>
      <i/>
      <sz val="11"/>
      <name val="Arial"/>
      <family val="2"/>
    </font>
    <font>
      <sz val="10.5"/>
      <color theme="1"/>
      <name val="Kalinga"/>
      <family val="2"/>
    </font>
    <font>
      <b/>
      <sz val="10.5"/>
      <color theme="1"/>
      <name val="Kalinga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4343"/>
        <bgColor indexed="64"/>
      </patternFill>
    </fill>
    <fill>
      <patternFill patternType="solid">
        <fgColor rgb="FF002060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304"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 applyBorder="1"/>
    <xf numFmtId="2" fontId="0" fillId="0" borderId="0" xfId="0" applyNumberFormat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center"/>
    </xf>
    <xf numFmtId="0" fontId="4" fillId="6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vertical="center" wrapText="1"/>
    </xf>
    <xf numFmtId="0" fontId="0" fillId="0" borderId="0" xfId="0"/>
    <xf numFmtId="0" fontId="0" fillId="0" borderId="0" xfId="0" applyFill="1"/>
    <xf numFmtId="0" fontId="0" fillId="0" borderId="0" xfId="0"/>
    <xf numFmtId="0" fontId="6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/>
    </xf>
    <xf numFmtId="0" fontId="7" fillId="4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7" fillId="8" borderId="7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2" fontId="7" fillId="0" borderId="0" xfId="0" applyNumberFormat="1" applyFont="1" applyFill="1" applyAlignment="1">
      <alignment horizontal="center"/>
    </xf>
    <xf numFmtId="0" fontId="7" fillId="5" borderId="1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0" fontId="7" fillId="8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vertical="center"/>
    </xf>
    <xf numFmtId="0" fontId="7" fillId="0" borderId="0" xfId="0" applyFont="1"/>
    <xf numFmtId="2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0" fontId="7" fillId="7" borderId="3" xfId="0" applyFont="1" applyFill="1" applyBorder="1" applyAlignment="1" applyProtection="1">
      <alignment horizontal="center" vertical="center"/>
      <protection locked="0"/>
    </xf>
    <xf numFmtId="1" fontId="7" fillId="7" borderId="7" xfId="0" applyNumberFormat="1" applyFont="1" applyFill="1" applyBorder="1" applyAlignment="1" applyProtection="1">
      <alignment horizontal="center" vertical="center"/>
      <protection locked="0"/>
    </xf>
    <xf numFmtId="1" fontId="7" fillId="7" borderId="11" xfId="0" applyNumberFormat="1" applyFont="1" applyFill="1" applyBorder="1" applyAlignment="1" applyProtection="1">
      <alignment horizontal="center" vertical="center"/>
      <protection locked="0"/>
    </xf>
    <xf numFmtId="0" fontId="7" fillId="7" borderId="7" xfId="0" applyFont="1" applyFill="1" applyBorder="1" applyAlignment="1" applyProtection="1">
      <alignment horizontal="center" vertical="center"/>
      <protection locked="0"/>
    </xf>
    <xf numFmtId="0" fontId="7" fillId="7" borderId="11" xfId="0" applyFont="1" applyFill="1" applyBorder="1" applyAlignment="1" applyProtection="1">
      <alignment horizontal="center" vertical="center"/>
      <protection locked="0"/>
    </xf>
    <xf numFmtId="1" fontId="7" fillId="7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7" fillId="8" borderId="1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7" fillId="7" borderId="21" xfId="0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9" fillId="6" borderId="0" xfId="0" applyFont="1" applyFill="1" applyBorder="1" applyAlignment="1">
      <alignment horizontal="center" vertical="center"/>
    </xf>
    <xf numFmtId="2" fontId="7" fillId="0" borderId="24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64" fontId="6" fillId="0" borderId="0" xfId="0" applyNumberFormat="1" applyFont="1"/>
    <xf numFmtId="0" fontId="10" fillId="13" borderId="0" xfId="0" applyFont="1" applyFill="1"/>
    <xf numFmtId="0" fontId="11" fillId="0" borderId="0" xfId="0" applyFont="1"/>
    <xf numFmtId="0" fontId="15" fillId="13" borderId="0" xfId="0" applyFont="1" applyFill="1"/>
    <xf numFmtId="0" fontId="7" fillId="0" borderId="20" xfId="0" applyFont="1" applyFill="1" applyBorder="1" applyAlignment="1">
      <alignment vertical="center"/>
    </xf>
    <xf numFmtId="0" fontId="7" fillId="7" borderId="3" xfId="0" applyFont="1" applyFill="1" applyBorder="1" applyAlignment="1" applyProtection="1">
      <alignment horizontal="center"/>
      <protection locked="0"/>
    </xf>
    <xf numFmtId="2" fontId="7" fillId="0" borderId="4" xfId="0" applyNumberFormat="1" applyFont="1" applyBorder="1" applyAlignment="1">
      <alignment horizontal="center"/>
    </xf>
    <xf numFmtId="0" fontId="7" fillId="0" borderId="18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center"/>
    </xf>
    <xf numFmtId="0" fontId="7" fillId="7" borderId="7" xfId="0" applyFont="1" applyFill="1" applyBorder="1" applyAlignment="1" applyProtection="1">
      <alignment horizontal="center"/>
      <protection locked="0"/>
    </xf>
    <xf numFmtId="2" fontId="7" fillId="0" borderId="8" xfId="0" applyNumberFormat="1" applyFont="1" applyBorder="1" applyAlignment="1">
      <alignment horizontal="center"/>
    </xf>
    <xf numFmtId="0" fontId="7" fillId="7" borderId="11" xfId="0" applyFont="1" applyFill="1" applyBorder="1" applyAlignment="1" applyProtection="1">
      <alignment horizontal="center"/>
      <protection locked="0"/>
    </xf>
    <xf numFmtId="2" fontId="7" fillId="0" borderId="12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7" borderId="21" xfId="0" applyFont="1" applyFill="1" applyBorder="1" applyAlignment="1" applyProtection="1">
      <alignment horizontal="center"/>
      <protection locked="0"/>
    </xf>
    <xf numFmtId="2" fontId="7" fillId="0" borderId="24" xfId="0" applyNumberFormat="1" applyFont="1" applyBorder="1" applyAlignment="1">
      <alignment horizontal="center"/>
    </xf>
    <xf numFmtId="0" fontId="7" fillId="0" borderId="3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7" fillId="5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3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6" fillId="0" borderId="22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/>
    </xf>
    <xf numFmtId="0" fontId="7" fillId="0" borderId="22" xfId="0" applyFont="1" applyBorder="1" applyAlignment="1">
      <alignment horizontal="center"/>
    </xf>
    <xf numFmtId="0" fontId="7" fillId="2" borderId="3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7" fillId="3" borderId="7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Border="1" applyAlignment="1">
      <alignment horizontal="center"/>
    </xf>
    <xf numFmtId="0" fontId="7" fillId="2" borderId="3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/>
    </xf>
    <xf numFmtId="0" fontId="7" fillId="2" borderId="22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2" fontId="7" fillId="0" borderId="0" xfId="0" applyNumberFormat="1" applyFont="1"/>
    <xf numFmtId="0" fontId="7" fillId="0" borderId="0" xfId="0" applyFont="1" applyFill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0" xfId="0" applyFont="1" applyFill="1"/>
    <xf numFmtId="0" fontId="7" fillId="0" borderId="0" xfId="0" applyFont="1" applyFill="1" applyBorder="1"/>
    <xf numFmtId="0" fontId="7" fillId="0" borderId="3" xfId="0" applyFont="1" applyFill="1" applyBorder="1" applyAlignment="1">
      <alignment vertical="top" wrapText="1"/>
    </xf>
    <xf numFmtId="0" fontId="6" fillId="0" borderId="0" xfId="0" applyFont="1" applyFill="1"/>
    <xf numFmtId="2" fontId="7" fillId="0" borderId="13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center"/>
    </xf>
    <xf numFmtId="2" fontId="7" fillId="0" borderId="25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6" fillId="0" borderId="21" xfId="0" applyFont="1" applyBorder="1" applyAlignment="1">
      <alignment horizontal="center"/>
    </xf>
    <xf numFmtId="164" fontId="6" fillId="0" borderId="21" xfId="0" applyNumberFormat="1" applyFont="1" applyBorder="1"/>
    <xf numFmtId="0" fontId="7" fillId="9" borderId="21" xfId="0" applyFont="1" applyFill="1" applyBorder="1"/>
    <xf numFmtId="0" fontId="7" fillId="10" borderId="21" xfId="0" applyFont="1" applyFill="1" applyBorder="1"/>
    <xf numFmtId="0" fontId="7" fillId="7" borderId="21" xfId="0" applyFont="1" applyFill="1" applyBorder="1"/>
    <xf numFmtId="0" fontId="7" fillId="12" borderId="21" xfId="0" applyFont="1" applyFill="1" applyBorder="1"/>
    <xf numFmtId="2" fontId="7" fillId="0" borderId="8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2" fontId="7" fillId="0" borderId="24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0" xfId="0" applyNumberFormat="1" applyFont="1" applyFill="1" applyBorder="1" applyAlignment="1" applyProtection="1">
      <alignment horizontal="center" vertical="center"/>
    </xf>
    <xf numFmtId="2" fontId="7" fillId="0" borderId="19" xfId="0" applyNumberFormat="1" applyFont="1" applyBorder="1" applyAlignment="1">
      <alignment horizontal="center"/>
    </xf>
    <xf numFmtId="2" fontId="7" fillId="0" borderId="27" xfId="0" applyNumberFormat="1" applyFont="1" applyBorder="1" applyAlignment="1">
      <alignment horizontal="center"/>
    </xf>
    <xf numFmtId="2" fontId="7" fillId="0" borderId="28" xfId="0" applyNumberFormat="1" applyFont="1" applyFill="1" applyBorder="1" applyAlignment="1">
      <alignment horizontal="center"/>
    </xf>
    <xf numFmtId="2" fontId="7" fillId="0" borderId="27" xfId="0" applyNumberFormat="1" applyFont="1" applyFill="1" applyBorder="1" applyAlignment="1">
      <alignment horizontal="center"/>
    </xf>
    <xf numFmtId="0" fontId="0" fillId="0" borderId="18" xfId="0" applyBorder="1"/>
    <xf numFmtId="0" fontId="3" fillId="6" borderId="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164" fontId="17" fillId="0" borderId="0" xfId="0" applyNumberFormat="1" applyFont="1" applyAlignment="1">
      <alignment horizontal="center"/>
    </xf>
    <xf numFmtId="2" fontId="7" fillId="0" borderId="29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vertical="center"/>
    </xf>
    <xf numFmtId="2" fontId="18" fillId="0" borderId="0" xfId="0" applyNumberFormat="1" applyFont="1" applyAlignment="1">
      <alignment horizontal="center"/>
    </xf>
    <xf numFmtId="2" fontId="17" fillId="0" borderId="0" xfId="0" applyNumberFormat="1" applyFont="1" applyAlignment="1">
      <alignment horizontal="center"/>
    </xf>
    <xf numFmtId="0" fontId="7" fillId="7" borderId="7" xfId="0" applyFont="1" applyFill="1" applyBorder="1" applyAlignment="1" applyProtection="1">
      <alignment horizontal="center" vertical="center" wrapText="1"/>
      <protection locked="0"/>
    </xf>
    <xf numFmtId="0" fontId="7" fillId="7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/>
    </xf>
    <xf numFmtId="0" fontId="7" fillId="7" borderId="3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/>
    </xf>
    <xf numFmtId="0" fontId="17" fillId="0" borderId="0" xfId="0" applyFont="1"/>
    <xf numFmtId="2" fontId="7" fillId="0" borderId="1" xfId="0" applyNumberFormat="1" applyFont="1" applyBorder="1" applyAlignment="1">
      <alignment horizontal="center"/>
    </xf>
    <xf numFmtId="2" fontId="16" fillId="0" borderId="18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21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vertical="center"/>
    </xf>
    <xf numFmtId="2" fontId="7" fillId="0" borderId="7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11" borderId="21" xfId="0" applyFont="1" applyFill="1" applyBorder="1"/>
    <xf numFmtId="0" fontId="19" fillId="5" borderId="21" xfId="1" applyFont="1" applyFill="1" applyBorder="1" applyAlignment="1" applyProtection="1"/>
    <xf numFmtId="0" fontId="19" fillId="9" borderId="21" xfId="1" applyFill="1" applyBorder="1" applyAlignment="1" applyProtection="1"/>
    <xf numFmtId="0" fontId="19" fillId="10" borderId="21" xfId="1" applyFill="1" applyBorder="1" applyAlignment="1" applyProtection="1"/>
    <xf numFmtId="0" fontId="19" fillId="11" borderId="21" xfId="1" applyFill="1" applyBorder="1" applyAlignment="1" applyProtection="1"/>
    <xf numFmtId="0" fontId="19" fillId="7" borderId="21" xfId="1" applyFill="1" applyBorder="1" applyAlignment="1" applyProtection="1"/>
    <xf numFmtId="0" fontId="19" fillId="12" borderId="21" xfId="1" applyFill="1" applyBorder="1" applyAlignment="1" applyProtection="1"/>
    <xf numFmtId="0" fontId="20" fillId="5" borderId="21" xfId="1" applyFont="1" applyFill="1" applyBorder="1" applyAlignment="1" applyProtection="1"/>
    <xf numFmtId="0" fontId="19" fillId="0" borderId="0" xfId="1" applyAlignment="1" applyProtection="1"/>
    <xf numFmtId="0" fontId="21" fillId="0" borderId="0" xfId="1" applyFont="1" applyAlignment="1" applyProtection="1"/>
    <xf numFmtId="0" fontId="6" fillId="0" borderId="22" xfId="0" applyFont="1" applyFill="1" applyBorder="1" applyAlignment="1">
      <alignment vertical="center" wrapText="1"/>
    </xf>
    <xf numFmtId="0" fontId="7" fillId="7" borderId="0" xfId="0" applyFont="1" applyFill="1" applyBorder="1" applyAlignment="1" applyProtection="1">
      <alignment horizontal="center"/>
      <protection locked="0"/>
    </xf>
    <xf numFmtId="2" fontId="7" fillId="0" borderId="8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2" fillId="0" borderId="0" xfId="0" applyFont="1"/>
    <xf numFmtId="0" fontId="6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/>
    </xf>
    <xf numFmtId="0" fontId="7" fillId="4" borderId="21" xfId="0" applyFont="1" applyFill="1" applyBorder="1" applyAlignment="1">
      <alignment horizontal="center" vertical="center"/>
    </xf>
    <xf numFmtId="2" fontId="7" fillId="0" borderId="21" xfId="0" applyNumberFormat="1" applyFont="1" applyFill="1" applyBorder="1" applyAlignment="1">
      <alignment horizontal="center"/>
    </xf>
    <xf numFmtId="0" fontId="7" fillId="8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8" borderId="0" xfId="0" applyFont="1" applyFill="1" applyBorder="1" applyAlignment="1">
      <alignment horizontal="center" vertical="center"/>
    </xf>
    <xf numFmtId="0" fontId="7" fillId="7" borderId="0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>
      <alignment vertical="center" wrapText="1"/>
    </xf>
    <xf numFmtId="0" fontId="7" fillId="5" borderId="18" xfId="0" applyFont="1" applyFill="1" applyBorder="1" applyAlignment="1">
      <alignment horizontal="center" vertical="center"/>
    </xf>
    <xf numFmtId="0" fontId="7" fillId="7" borderId="18" xfId="0" applyFont="1" applyFill="1" applyBorder="1" applyAlignment="1" applyProtection="1">
      <alignment horizontal="center"/>
      <protection locked="0"/>
    </xf>
    <xf numFmtId="2" fontId="7" fillId="0" borderId="18" xfId="0" applyNumberFormat="1" applyFont="1" applyBorder="1" applyAlignment="1">
      <alignment horizontal="center"/>
    </xf>
    <xf numFmtId="0" fontId="7" fillId="0" borderId="6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7" fillId="4" borderId="18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left" vertical="center" wrapText="1"/>
      <protection locked="0"/>
    </xf>
    <xf numFmtId="0" fontId="7" fillId="0" borderId="7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5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6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left" vertical="center"/>
    </xf>
    <xf numFmtId="0" fontId="23" fillId="2" borderId="7" xfId="0" applyFont="1" applyFill="1" applyBorder="1" applyAlignment="1">
      <alignment horizontal="left" vertical="center"/>
    </xf>
    <xf numFmtId="0" fontId="23" fillId="2" borderId="11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7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23" fillId="0" borderId="6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0" fontId="24" fillId="0" borderId="16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16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7" fillId="2" borderId="2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FF4343"/>
      <color rgb="FFFF0000"/>
      <color rgb="FFFFFF99"/>
      <color rgb="FFEFEF0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22"/>
  <sheetViews>
    <sheetView showGridLines="0" tabSelected="1" topLeftCell="A4" zoomScale="107" zoomScaleNormal="107" workbookViewId="0">
      <selection activeCell="E15" sqref="E15"/>
    </sheetView>
  </sheetViews>
  <sheetFormatPr baseColWidth="10" defaultRowHeight="15"/>
  <cols>
    <col min="1" max="1" width="3" style="13" customWidth="1"/>
    <col min="2" max="2" width="5" style="2" customWidth="1"/>
    <col min="3" max="3" width="41.5703125" customWidth="1"/>
    <col min="4" max="4" width="10.140625" style="13" customWidth="1"/>
    <col min="5" max="5" width="12.5703125" customWidth="1"/>
  </cols>
  <sheetData>
    <row r="1" spans="1:14" s="13" customFormat="1">
      <c r="B1" s="52" t="s">
        <v>352</v>
      </c>
    </row>
    <row r="2" spans="1:14" s="13" customFormat="1">
      <c r="B2" s="13" t="s">
        <v>361</v>
      </c>
    </row>
    <row r="3" spans="1:14" s="13" customFormat="1">
      <c r="B3" s="13" t="s">
        <v>362</v>
      </c>
    </row>
    <row r="4" spans="1:14" s="2" customFormat="1">
      <c r="A4" s="13"/>
      <c r="B4" s="13" t="s">
        <v>363</v>
      </c>
      <c r="D4" s="13"/>
    </row>
    <row r="5" spans="1:14" s="13" customFormat="1" ht="8.25" customHeight="1"/>
    <row r="6" spans="1:14" s="13" customFormat="1">
      <c r="B6" s="219" t="s">
        <v>353</v>
      </c>
    </row>
    <row r="7" spans="1:14" s="13" customFormat="1"/>
    <row r="8" spans="1:14" ht="15.75">
      <c r="B8" s="65" t="s">
        <v>353</v>
      </c>
      <c r="C8" s="67" t="s">
        <v>62</v>
      </c>
      <c r="D8" s="67"/>
      <c r="E8" s="65"/>
      <c r="F8" s="65"/>
      <c r="G8" s="65"/>
      <c r="H8" s="65"/>
      <c r="I8" s="65"/>
      <c r="J8" s="65"/>
      <c r="K8" s="65"/>
      <c r="L8" s="65"/>
      <c r="M8" s="65"/>
      <c r="N8" s="66"/>
    </row>
    <row r="9" spans="1:14" s="2" customFormat="1">
      <c r="A9" s="13"/>
      <c r="B9" s="66" t="s">
        <v>311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</row>
    <row r="10" spans="1:14" s="2" customFormat="1">
      <c r="A10" s="13"/>
      <c r="B10" s="66" t="s">
        <v>312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</row>
    <row r="11" spans="1:14">
      <c r="B11" s="66" t="s">
        <v>313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</row>
    <row r="12" spans="1:14">
      <c r="B12" s="66" t="s">
        <v>314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</row>
    <row r="13" spans="1:14" s="13" customFormat="1">
      <c r="B13" s="66" t="s">
        <v>315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</row>
    <row r="14" spans="1:14" s="2" customFormat="1">
      <c r="A14" s="13"/>
      <c r="D14" s="13"/>
    </row>
    <row r="15" spans="1:14">
      <c r="B15" s="148">
        <f>'Homosex y Lesbianismo'!F143</f>
        <v>0</v>
      </c>
      <c r="C15" s="204" t="s">
        <v>320</v>
      </c>
      <c r="D15" s="150" t="s">
        <v>318</v>
      </c>
      <c r="E15" s="149">
        <f>'Homosex y Lesbianismo'!H143</f>
        <v>0</v>
      </c>
    </row>
    <row r="16" spans="1:14">
      <c r="B16" s="148">
        <f>Ministerio!F213</f>
        <v>0</v>
      </c>
      <c r="C16" s="205" t="s">
        <v>321</v>
      </c>
      <c r="D16" s="151" t="s">
        <v>318</v>
      </c>
      <c r="E16" s="149">
        <f>Ministerio!H213</f>
        <v>0</v>
      </c>
    </row>
    <row r="17" spans="2:6">
      <c r="B17" s="148">
        <f>'Padres-Fam'!F56</f>
        <v>0</v>
      </c>
      <c r="C17" s="203" t="s">
        <v>319</v>
      </c>
      <c r="D17" s="209" t="s">
        <v>318</v>
      </c>
      <c r="E17" s="149">
        <f>'Padres-Fam'!H56</f>
        <v>0</v>
      </c>
    </row>
    <row r="18" spans="2:6">
      <c r="B18" s="148">
        <f>'Restauración Sexual'!F234</f>
        <v>0</v>
      </c>
      <c r="C18" s="206" t="s">
        <v>322</v>
      </c>
      <c r="D18" s="202" t="s">
        <v>318</v>
      </c>
      <c r="E18" s="149">
        <f>'Restauración Sexual'!H234</f>
        <v>0</v>
      </c>
    </row>
    <row r="19" spans="2:6">
      <c r="B19" s="148">
        <f>Testimonios!F95</f>
        <v>0</v>
      </c>
      <c r="C19" s="207" t="s">
        <v>323</v>
      </c>
      <c r="D19" s="152" t="s">
        <v>318</v>
      </c>
      <c r="E19" s="149">
        <f>Testimonios!H95</f>
        <v>0</v>
      </c>
    </row>
    <row r="20" spans="2:6">
      <c r="B20" s="148">
        <f>Varios!F132</f>
        <v>0</v>
      </c>
      <c r="C20" s="208" t="s">
        <v>324</v>
      </c>
      <c r="D20" s="153" t="s">
        <v>318</v>
      </c>
      <c r="E20" s="149">
        <f>Varios!H132</f>
        <v>0</v>
      </c>
    </row>
    <row r="21" spans="2:6">
      <c r="B21" s="35"/>
      <c r="C21" s="35"/>
      <c r="D21" s="35"/>
      <c r="E21" s="35"/>
    </row>
    <row r="22" spans="2:6">
      <c r="B22" s="35"/>
      <c r="C22" s="63" t="s">
        <v>296</v>
      </c>
      <c r="D22" s="63"/>
      <c r="E22" s="64">
        <f>SUM(E15:E20)</f>
        <v>0</v>
      </c>
      <c r="F22" s="13" t="s">
        <v>310</v>
      </c>
    </row>
  </sheetData>
  <sheetProtection password="D882" sheet="1" objects="1" scenarios="1"/>
  <hyperlinks>
    <hyperlink ref="C17" location="'Padres-Fam'!A1" display="Grabaciones &quot;Padres, familiares y amigos&quot;             Subtotal:"/>
    <hyperlink ref="C15" location="'Homosex y Lesbianismo'!A1" display="Grabaciones &quot;Homosexualidad y Lesbianismo&quot;"/>
    <hyperlink ref="C16" location="Ministerio!A1" display="Grabaciones &quot;Ministerio&quot;"/>
    <hyperlink ref="C18" location="'Restauración Sexual'!A1" display="Grabaciones &quot;Restauración Sexual&quot;"/>
    <hyperlink ref="C19" location="Testimonios!A1" display="Grabaciones de &quot;Testimonios&quot;"/>
    <hyperlink ref="C20" location="Varios!A1" display="Grabaciones &quot;Temas Varios&quot;"/>
  </hyperlink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O143"/>
  <sheetViews>
    <sheetView showGridLines="0" zoomScale="107" zoomScaleNormal="107" workbookViewId="0">
      <selection activeCell="F5" sqref="F5"/>
    </sheetView>
  </sheetViews>
  <sheetFormatPr baseColWidth="10" defaultRowHeight="15"/>
  <cols>
    <col min="1" max="1" width="2.7109375" style="2" customWidth="1"/>
    <col min="2" max="2" width="62.7109375" customWidth="1"/>
    <col min="3" max="3" width="21.140625" customWidth="1"/>
    <col min="4" max="4" width="39.85546875" customWidth="1"/>
    <col min="5" max="5" width="12" customWidth="1"/>
    <col min="6" max="6" width="11.42578125" style="3" customWidth="1"/>
    <col min="7" max="7" width="13.7109375" hidden="1" customWidth="1"/>
    <col min="8" max="8" width="13.42578125" bestFit="1" customWidth="1"/>
    <col min="9" max="9" width="11.42578125" customWidth="1"/>
  </cols>
  <sheetData>
    <row r="1" spans="1:9" s="13" customFormat="1" ht="17.25">
      <c r="B1" s="211" t="s">
        <v>325</v>
      </c>
      <c r="F1" s="3"/>
      <c r="I1" s="13">
        <v>13.5</v>
      </c>
    </row>
    <row r="2" spans="1:9" s="13" customFormat="1">
      <c r="B2" s="210"/>
      <c r="F2" s="3"/>
    </row>
    <row r="3" spans="1:9" s="2" customFormat="1" ht="33.75" customHeight="1">
      <c r="B3" s="269" t="s">
        <v>61</v>
      </c>
      <c r="C3" s="269"/>
      <c r="D3" s="269"/>
      <c r="E3" s="269"/>
      <c r="F3" s="269"/>
      <c r="G3" s="269"/>
      <c r="H3" s="269"/>
    </row>
    <row r="4" spans="1:9" s="1" customFormat="1" ht="36" customHeight="1" thickBot="1">
      <c r="A4" s="2"/>
      <c r="B4" s="8" t="s">
        <v>31</v>
      </c>
      <c r="C4" s="8" t="s">
        <v>32</v>
      </c>
      <c r="D4" s="8" t="s">
        <v>160</v>
      </c>
      <c r="E4" s="9" t="s">
        <v>33</v>
      </c>
      <c r="F4" s="10" t="s">
        <v>34</v>
      </c>
      <c r="G4" s="8"/>
      <c r="H4" s="8" t="s">
        <v>35</v>
      </c>
    </row>
    <row r="5" spans="1:9" s="13" customFormat="1" ht="15" customHeight="1">
      <c r="B5" s="260" t="s">
        <v>22</v>
      </c>
      <c r="C5" s="239" t="s">
        <v>15</v>
      </c>
      <c r="D5" s="241" t="s">
        <v>306</v>
      </c>
      <c r="E5" s="16" t="s">
        <v>317</v>
      </c>
      <c r="F5" s="73"/>
      <c r="G5" s="189">
        <f>F5*$I$1*4</f>
        <v>0</v>
      </c>
      <c r="H5" s="154">
        <f>ROUND(G5,0)</f>
        <v>0</v>
      </c>
    </row>
    <row r="6" spans="1:9" s="13" customFormat="1" ht="15" customHeight="1">
      <c r="B6" s="261"/>
      <c r="C6" s="240"/>
      <c r="D6" s="242"/>
      <c r="E6" s="20" t="s">
        <v>38</v>
      </c>
      <c r="F6" s="79"/>
      <c r="G6" s="190">
        <f>F6*$I$1*6</f>
        <v>0</v>
      </c>
      <c r="H6" s="157">
        <f>ROUND(G6,0)</f>
        <v>0</v>
      </c>
    </row>
    <row r="7" spans="1:9" s="13" customFormat="1" ht="15" customHeight="1" thickBot="1">
      <c r="B7" s="262"/>
      <c r="C7" s="263"/>
      <c r="D7" s="257"/>
      <c r="E7" s="89" t="s">
        <v>37</v>
      </c>
      <c r="F7" s="75"/>
      <c r="G7" s="191">
        <f>F7*$I$1*3</f>
        <v>0</v>
      </c>
      <c r="H7" s="158">
        <f>ROUND(G7,0)</f>
        <v>0</v>
      </c>
    </row>
    <row r="8" spans="1:9" s="13" customFormat="1" ht="6" customHeight="1" thickBot="1">
      <c r="B8" s="17"/>
      <c r="C8" s="77"/>
      <c r="D8" s="77"/>
      <c r="E8" s="77"/>
      <c r="F8" s="90"/>
      <c r="G8" s="155"/>
      <c r="H8" s="156"/>
    </row>
    <row r="9" spans="1:9" s="13" customFormat="1" ht="15" customHeight="1">
      <c r="B9" s="260" t="s">
        <v>343</v>
      </c>
      <c r="C9" s="239" t="s">
        <v>344</v>
      </c>
      <c r="D9" s="241" t="s">
        <v>345</v>
      </c>
      <c r="E9" s="16" t="s">
        <v>317</v>
      </c>
      <c r="F9" s="73"/>
      <c r="G9" s="189">
        <f>F9*$I$1*4</f>
        <v>0</v>
      </c>
      <c r="H9" s="154">
        <f>ROUND(G9,0)</f>
        <v>0</v>
      </c>
    </row>
    <row r="10" spans="1:9" s="13" customFormat="1" ht="15" customHeight="1" thickBot="1">
      <c r="B10" s="261"/>
      <c r="C10" s="240"/>
      <c r="D10" s="242"/>
      <c r="E10" s="89" t="s">
        <v>37</v>
      </c>
      <c r="F10" s="75"/>
      <c r="G10" s="191">
        <f>F10*$I$1*3</f>
        <v>0</v>
      </c>
      <c r="H10" s="158">
        <f>ROUND(G10,0)</f>
        <v>0</v>
      </c>
    </row>
    <row r="11" spans="1:9" s="13" customFormat="1" ht="6.75" customHeight="1" thickBot="1">
      <c r="B11" s="17"/>
      <c r="C11" s="77"/>
      <c r="D11" s="77"/>
      <c r="E11" s="77"/>
      <c r="F11" s="90"/>
      <c r="G11" s="155"/>
      <c r="H11" s="156"/>
    </row>
    <row r="12" spans="1:9" s="13" customFormat="1" ht="14.25" customHeight="1">
      <c r="B12" s="260" t="s">
        <v>380</v>
      </c>
      <c r="C12" s="239" t="s">
        <v>24</v>
      </c>
      <c r="D12" s="241" t="s">
        <v>381</v>
      </c>
      <c r="E12" s="16" t="s">
        <v>317</v>
      </c>
      <c r="F12" s="73"/>
      <c r="G12" s="189">
        <f>F12*$I$1*4</f>
        <v>0</v>
      </c>
      <c r="H12" s="154">
        <f>ROUND(G12,0)</f>
        <v>0</v>
      </c>
    </row>
    <row r="13" spans="1:9" s="13" customFormat="1" ht="14.25" customHeight="1" thickBot="1">
      <c r="B13" s="261"/>
      <c r="C13" s="240"/>
      <c r="D13" s="242"/>
      <c r="E13" s="89" t="s">
        <v>37</v>
      </c>
      <c r="F13" s="75"/>
      <c r="G13" s="191">
        <f>F13*$I$1*3</f>
        <v>0</v>
      </c>
      <c r="H13" s="158">
        <f>ROUND(G13,0)</f>
        <v>0</v>
      </c>
    </row>
    <row r="14" spans="1:9" s="13" customFormat="1" ht="6" customHeight="1" thickBot="1"/>
    <row r="15" spans="1:9" ht="15" customHeight="1">
      <c r="B15" s="260" t="s">
        <v>27</v>
      </c>
      <c r="C15" s="239" t="s">
        <v>28</v>
      </c>
      <c r="D15" s="241" t="s">
        <v>299</v>
      </c>
      <c r="E15" s="16" t="s">
        <v>317</v>
      </c>
      <c r="F15" s="73"/>
      <c r="G15" s="154">
        <f>F15*$I$1*4</f>
        <v>0</v>
      </c>
      <c r="H15" s="154">
        <f>ROUND(G15,0)</f>
        <v>0</v>
      </c>
    </row>
    <row r="16" spans="1:9" ht="15" customHeight="1">
      <c r="B16" s="261"/>
      <c r="C16" s="240"/>
      <c r="D16" s="242"/>
      <c r="E16" s="20" t="s">
        <v>38</v>
      </c>
      <c r="F16" s="79"/>
      <c r="G16" s="157">
        <f>F16*$I$1*6</f>
        <v>0</v>
      </c>
      <c r="H16" s="157">
        <f>ROUND(G16,0)</f>
        <v>0</v>
      </c>
    </row>
    <row r="17" spans="2:8" s="13" customFormat="1" ht="15" customHeight="1" thickBot="1">
      <c r="B17" s="262"/>
      <c r="C17" s="263"/>
      <c r="D17" s="257"/>
      <c r="E17" s="89" t="s">
        <v>37</v>
      </c>
      <c r="F17" s="75"/>
      <c r="G17" s="158">
        <f>F17*$I$1*3</f>
        <v>0</v>
      </c>
      <c r="H17" s="158">
        <f>ROUND(G17,0)</f>
        <v>0</v>
      </c>
    </row>
    <row r="18" spans="2:8" s="2" customFormat="1" ht="5.25" customHeight="1" thickBot="1">
      <c r="B18" s="92"/>
      <c r="C18" s="93"/>
      <c r="D18" s="93"/>
      <c r="E18" s="93"/>
      <c r="F18" s="94"/>
      <c r="G18" s="159"/>
      <c r="H18" s="156"/>
    </row>
    <row r="19" spans="2:8" s="13" customFormat="1" ht="15" customHeight="1" thickBot="1">
      <c r="B19" s="260" t="s">
        <v>330</v>
      </c>
      <c r="C19" s="239" t="s">
        <v>40</v>
      </c>
      <c r="D19" s="241" t="s">
        <v>329</v>
      </c>
      <c r="E19" s="16" t="s">
        <v>317</v>
      </c>
      <c r="F19" s="73"/>
      <c r="G19" s="154">
        <f>F19*$I$1*4</f>
        <v>0</v>
      </c>
      <c r="H19" s="158">
        <f>ROUND(G19,0)</f>
        <v>0</v>
      </c>
    </row>
    <row r="20" spans="2:8" s="13" customFormat="1" ht="15" customHeight="1" thickBot="1">
      <c r="B20" s="261"/>
      <c r="C20" s="240"/>
      <c r="D20" s="242"/>
      <c r="E20" s="89" t="s">
        <v>37</v>
      </c>
      <c r="F20" s="75"/>
      <c r="G20" s="158">
        <f>F20*$I$1*3</f>
        <v>0</v>
      </c>
      <c r="H20" s="158">
        <f>ROUND(G20,0)</f>
        <v>0</v>
      </c>
    </row>
    <row r="21" spans="2:8" s="13" customFormat="1" ht="5.25" customHeight="1" thickBot="1">
      <c r="B21" s="92"/>
      <c r="C21" s="93"/>
      <c r="D21" s="93"/>
      <c r="E21" s="93"/>
      <c r="F21" s="94"/>
      <c r="G21" s="159"/>
      <c r="H21" s="156"/>
    </row>
    <row r="22" spans="2:8" ht="15" customHeight="1" thickBot="1">
      <c r="B22" s="84" t="s">
        <v>13</v>
      </c>
      <c r="C22" s="15" t="s">
        <v>10</v>
      </c>
      <c r="D22" s="95" t="s">
        <v>133</v>
      </c>
      <c r="E22" s="82" t="s">
        <v>38</v>
      </c>
      <c r="F22" s="69"/>
      <c r="G22" s="160">
        <f>F22*$I$1*6</f>
        <v>0</v>
      </c>
      <c r="H22" s="160">
        <f>ROUND(G22,0)</f>
        <v>0</v>
      </c>
    </row>
    <row r="23" spans="2:8" s="2" customFormat="1" ht="5.25" customHeight="1" thickBot="1">
      <c r="B23" s="96"/>
      <c r="C23" s="31"/>
      <c r="D23" s="97"/>
      <c r="E23" s="31"/>
      <c r="F23" s="98"/>
      <c r="G23" s="161"/>
      <c r="H23" s="156"/>
    </row>
    <row r="24" spans="2:8" ht="15" customHeight="1" thickBot="1">
      <c r="B24" s="84" t="s">
        <v>9</v>
      </c>
      <c r="C24" s="15" t="s">
        <v>10</v>
      </c>
      <c r="D24" s="95" t="s">
        <v>157</v>
      </c>
      <c r="E24" s="82" t="s">
        <v>38</v>
      </c>
      <c r="F24" s="69"/>
      <c r="G24" s="160">
        <f>F24*$I$1*6</f>
        <v>0</v>
      </c>
      <c r="H24" s="160">
        <f>ROUND(G24,0)</f>
        <v>0</v>
      </c>
    </row>
    <row r="25" spans="2:8" s="13" customFormat="1" ht="6.75" customHeight="1" thickBot="1">
      <c r="B25" s="83"/>
      <c r="C25" s="18"/>
      <c r="D25" s="97"/>
      <c r="E25" s="31"/>
      <c r="F25" s="98"/>
      <c r="G25" s="161"/>
      <c r="H25" s="156"/>
    </row>
    <row r="26" spans="2:8" s="13" customFormat="1" ht="15" customHeight="1" thickBot="1">
      <c r="B26" s="84" t="s">
        <v>400</v>
      </c>
      <c r="C26" s="15" t="s">
        <v>15</v>
      </c>
      <c r="D26" s="95" t="s">
        <v>403</v>
      </c>
      <c r="E26" s="82" t="s">
        <v>38</v>
      </c>
      <c r="F26" s="69"/>
      <c r="G26" s="160">
        <f>F26*$I$1*6</f>
        <v>0</v>
      </c>
      <c r="H26" s="160">
        <f>ROUND(G26,0)</f>
        <v>0</v>
      </c>
    </row>
    <row r="27" spans="2:8" s="13" customFormat="1" ht="6" customHeight="1" thickBot="1">
      <c r="B27" s="83"/>
      <c r="C27" s="18"/>
      <c r="D27" s="97"/>
      <c r="E27" s="31"/>
      <c r="F27" s="98"/>
      <c r="G27" s="161"/>
      <c r="H27" s="156"/>
    </row>
    <row r="28" spans="2:8" s="13" customFormat="1" ht="15" customHeight="1" thickBot="1">
      <c r="B28" s="84" t="s">
        <v>409</v>
      </c>
      <c r="C28" s="15" t="s">
        <v>15</v>
      </c>
      <c r="D28" s="95" t="s">
        <v>410</v>
      </c>
      <c r="E28" s="89" t="s">
        <v>37</v>
      </c>
      <c r="F28" s="75"/>
      <c r="G28" s="191">
        <f>F28*$I$1*3</f>
        <v>0</v>
      </c>
      <c r="H28" s="158">
        <f>ROUND(G28,0)</f>
        <v>0</v>
      </c>
    </row>
    <row r="29" spans="2:8" s="13" customFormat="1" ht="6" customHeight="1" thickBot="1">
      <c r="B29" s="83"/>
      <c r="C29" s="18"/>
      <c r="D29" s="105"/>
      <c r="E29" s="103"/>
      <c r="F29" s="104"/>
      <c r="G29" s="162"/>
      <c r="H29" s="156"/>
    </row>
    <row r="30" spans="2:8" s="13" customFormat="1" ht="15" customHeight="1">
      <c r="B30" s="273" t="s">
        <v>374</v>
      </c>
      <c r="C30" s="275" t="s">
        <v>375</v>
      </c>
      <c r="D30" s="277" t="s">
        <v>365</v>
      </c>
      <c r="E30" s="16" t="s">
        <v>317</v>
      </c>
      <c r="F30" s="73"/>
      <c r="G30" s="189">
        <f>F30*$I$1*4</f>
        <v>0</v>
      </c>
      <c r="H30" s="154">
        <f>ROUND(G30,0)</f>
        <v>0</v>
      </c>
    </row>
    <row r="31" spans="2:8" s="13" customFormat="1" ht="15" customHeight="1" thickBot="1">
      <c r="B31" s="274"/>
      <c r="C31" s="276"/>
      <c r="D31" s="278"/>
      <c r="E31" s="89" t="s">
        <v>37</v>
      </c>
      <c r="F31" s="75"/>
      <c r="G31" s="191">
        <f>F31*$I$1*3</f>
        <v>0</v>
      </c>
      <c r="H31" s="158">
        <f>ROUND(G31,0)</f>
        <v>0</v>
      </c>
    </row>
    <row r="32" spans="2:8" s="2" customFormat="1" ht="5.25" customHeight="1" thickBot="1">
      <c r="B32" s="83"/>
      <c r="C32" s="18"/>
      <c r="D32" s="18"/>
      <c r="E32" s="18"/>
      <c r="F32" s="90"/>
      <c r="G32" s="155"/>
      <c r="H32" s="156"/>
    </row>
    <row r="33" spans="2:15" ht="15" customHeight="1">
      <c r="B33" s="249" t="s">
        <v>55</v>
      </c>
      <c r="C33" s="251" t="s">
        <v>36</v>
      </c>
      <c r="D33" s="255" t="s">
        <v>300</v>
      </c>
      <c r="E33" s="99" t="s">
        <v>37</v>
      </c>
      <c r="F33" s="73"/>
      <c r="G33" s="154">
        <f>F33*$I$1*3</f>
        <v>0</v>
      </c>
      <c r="H33" s="154">
        <f>ROUND(G33,0)</f>
        <v>0</v>
      </c>
    </row>
    <row r="34" spans="2:15" ht="15" customHeight="1" thickBot="1">
      <c r="B34" s="250"/>
      <c r="C34" s="252"/>
      <c r="D34" s="256"/>
      <c r="E34" s="25" t="s">
        <v>38</v>
      </c>
      <c r="F34" s="75"/>
      <c r="G34" s="158">
        <f>F34*I1*6</f>
        <v>0</v>
      </c>
      <c r="H34" s="158">
        <f>ROUND(G34,0)</f>
        <v>0</v>
      </c>
    </row>
    <row r="35" spans="2:15" s="2" customFormat="1" ht="5.25" customHeight="1" thickBot="1">
      <c r="B35" s="100"/>
      <c r="C35" s="101"/>
      <c r="D35" s="31"/>
      <c r="E35" s="101"/>
      <c r="F35" s="98"/>
      <c r="G35" s="161"/>
      <c r="H35" s="156"/>
    </row>
    <row r="36" spans="2:15" ht="15" customHeight="1">
      <c r="B36" s="249" t="s">
        <v>57</v>
      </c>
      <c r="C36" s="251" t="s">
        <v>40</v>
      </c>
      <c r="D36" s="255" t="s">
        <v>300</v>
      </c>
      <c r="E36" s="99" t="s">
        <v>37</v>
      </c>
      <c r="F36" s="73"/>
      <c r="G36" s="154">
        <f>F36*$I$1*3</f>
        <v>0</v>
      </c>
      <c r="H36" s="154">
        <f>ROUND(G36,0)</f>
        <v>0</v>
      </c>
    </row>
    <row r="37" spans="2:15" ht="15" customHeight="1" thickBot="1">
      <c r="B37" s="250"/>
      <c r="C37" s="252"/>
      <c r="D37" s="256"/>
      <c r="E37" s="25" t="s">
        <v>38</v>
      </c>
      <c r="F37" s="75"/>
      <c r="G37" s="158">
        <f>F37*$I$1*6</f>
        <v>0</v>
      </c>
      <c r="H37" s="158">
        <f>ROUND(G37,0)</f>
        <v>0</v>
      </c>
    </row>
    <row r="38" spans="2:15" s="2" customFormat="1" ht="4.5" customHeight="1" thickBot="1">
      <c r="B38" s="102"/>
      <c r="C38" s="103"/>
      <c r="D38" s="103"/>
      <c r="E38" s="103"/>
      <c r="F38" s="104"/>
      <c r="G38" s="162"/>
      <c r="H38" s="156"/>
    </row>
    <row r="39" spans="2:15" ht="16.5" customHeight="1">
      <c r="B39" s="253" t="s">
        <v>23</v>
      </c>
      <c r="C39" s="243" t="s">
        <v>24</v>
      </c>
      <c r="D39" s="258" t="s">
        <v>306</v>
      </c>
      <c r="E39" s="16" t="s">
        <v>317</v>
      </c>
      <c r="F39" s="73"/>
      <c r="G39" s="154">
        <f>F39*$I$1*4</f>
        <v>0</v>
      </c>
      <c r="H39" s="154">
        <f>ROUND(G39,0)</f>
        <v>0</v>
      </c>
    </row>
    <row r="40" spans="2:15" s="13" customFormat="1" ht="16.5" customHeight="1" thickBot="1">
      <c r="B40" s="254"/>
      <c r="C40" s="244"/>
      <c r="D40" s="259"/>
      <c r="E40" s="89" t="s">
        <v>37</v>
      </c>
      <c r="F40" s="75"/>
      <c r="G40" s="158">
        <f>F40*$I$1*3</f>
        <v>0</v>
      </c>
      <c r="H40" s="158">
        <f>ROUND(G40,0)</f>
        <v>0</v>
      </c>
    </row>
    <row r="41" spans="2:15" s="2" customFormat="1" ht="5.25" customHeight="1" thickBot="1">
      <c r="B41" s="83"/>
      <c r="C41" s="18"/>
      <c r="D41" s="105"/>
      <c r="E41" s="18"/>
      <c r="F41" s="90"/>
      <c r="G41" s="155"/>
      <c r="H41" s="156"/>
    </row>
    <row r="42" spans="2:15" ht="15" customHeight="1">
      <c r="B42" s="260" t="s">
        <v>297</v>
      </c>
      <c r="C42" s="239" t="s">
        <v>20</v>
      </c>
      <c r="D42" s="241" t="s">
        <v>306</v>
      </c>
      <c r="E42" s="16" t="s">
        <v>317</v>
      </c>
      <c r="F42" s="73"/>
      <c r="G42" s="154">
        <f>F42*$I$1*4</f>
        <v>0</v>
      </c>
      <c r="H42" s="154">
        <f>ROUND(G42,0)</f>
        <v>0</v>
      </c>
    </row>
    <row r="43" spans="2:15" ht="15" customHeight="1">
      <c r="B43" s="261"/>
      <c r="C43" s="240"/>
      <c r="D43" s="242"/>
      <c r="E43" s="20" t="s">
        <v>38</v>
      </c>
      <c r="F43" s="79"/>
      <c r="G43" s="157">
        <f>F43*$I$1*6</f>
        <v>0</v>
      </c>
      <c r="H43" s="157">
        <f>ROUND(G43,0)</f>
        <v>0</v>
      </c>
    </row>
    <row r="44" spans="2:15" s="13" customFormat="1" ht="15" customHeight="1" thickBot="1">
      <c r="B44" s="262"/>
      <c r="C44" s="263"/>
      <c r="D44" s="257"/>
      <c r="E44" s="89" t="s">
        <v>37</v>
      </c>
      <c r="F44" s="75"/>
      <c r="G44" s="158">
        <f>F44*$I$1*3</f>
        <v>0</v>
      </c>
      <c r="H44" s="158">
        <f>ROUND(G44,0)</f>
        <v>0</v>
      </c>
    </row>
    <row r="45" spans="2:15" s="2" customFormat="1" ht="5.25" customHeight="1" thickBot="1">
      <c r="B45" s="92"/>
      <c r="C45" s="93"/>
      <c r="D45" s="93"/>
      <c r="E45" s="93"/>
      <c r="F45" s="94"/>
      <c r="G45" s="159"/>
      <c r="H45" s="156"/>
    </row>
    <row r="46" spans="2:15" s="13" customFormat="1" ht="15" customHeight="1">
      <c r="B46" s="253" t="s">
        <v>297</v>
      </c>
      <c r="C46" s="239" t="s">
        <v>333</v>
      </c>
      <c r="D46" s="241" t="s">
        <v>329</v>
      </c>
      <c r="E46" s="16" t="s">
        <v>317</v>
      </c>
      <c r="F46" s="73"/>
      <c r="G46" s="154">
        <f>F46*$I$1*4</f>
        <v>0</v>
      </c>
      <c r="H46" s="154">
        <f>ROUND(G46,0)</f>
        <v>0</v>
      </c>
      <c r="L46" s="4"/>
    </row>
    <row r="47" spans="2:15" s="4" customFormat="1" ht="15" customHeight="1" thickBot="1">
      <c r="B47" s="254"/>
      <c r="C47" s="240"/>
      <c r="D47" s="242"/>
      <c r="E47" s="89" t="s">
        <v>37</v>
      </c>
      <c r="F47" s="75"/>
      <c r="G47" s="158">
        <f>F47*$I$1*3</f>
        <v>0</v>
      </c>
      <c r="H47" s="158">
        <f>ROUND(G47,0)</f>
        <v>0</v>
      </c>
    </row>
    <row r="48" spans="2:15" s="4" customFormat="1" ht="6" customHeight="1" thickBot="1">
      <c r="B48" s="212"/>
      <c r="C48" s="77"/>
      <c r="D48" s="146"/>
      <c r="E48" s="93"/>
      <c r="F48" s="94"/>
      <c r="G48" s="159"/>
      <c r="H48" s="156"/>
      <c r="I48" s="13"/>
      <c r="J48" s="13"/>
      <c r="K48" s="13"/>
      <c r="L48" s="155"/>
      <c r="M48" s="156"/>
      <c r="N48" s="13"/>
      <c r="O48" s="13"/>
    </row>
    <row r="49" spans="2:9" s="4" customFormat="1" ht="14.25" customHeight="1" thickBot="1">
      <c r="B49" s="14" t="s">
        <v>401</v>
      </c>
      <c r="C49" s="81" t="s">
        <v>10</v>
      </c>
      <c r="D49" s="113" t="s">
        <v>403</v>
      </c>
      <c r="E49" s="82" t="s">
        <v>38</v>
      </c>
      <c r="F49" s="69"/>
      <c r="G49" s="160">
        <f>F49*$I$1*6</f>
        <v>0</v>
      </c>
      <c r="H49" s="160">
        <f>ROUND(G49,0)</f>
        <v>0</v>
      </c>
    </row>
    <row r="50" spans="2:9" s="4" customFormat="1" ht="6" customHeight="1" thickBot="1">
      <c r="B50" s="17"/>
      <c r="C50" s="77"/>
      <c r="D50" s="146"/>
      <c r="E50" s="93"/>
      <c r="F50" s="94"/>
      <c r="G50" s="159"/>
      <c r="H50" s="156"/>
      <c r="I50" s="13"/>
    </row>
    <row r="51" spans="2:9" s="4" customFormat="1" ht="14.25" customHeight="1" thickBot="1">
      <c r="B51" s="14" t="s">
        <v>401</v>
      </c>
      <c r="C51" s="81" t="s">
        <v>24</v>
      </c>
      <c r="D51" s="113" t="s">
        <v>410</v>
      </c>
      <c r="E51" s="89" t="s">
        <v>37</v>
      </c>
      <c r="F51" s="75"/>
      <c r="G51" s="158">
        <f>F51*$I$1*3</f>
        <v>0</v>
      </c>
      <c r="H51" s="158">
        <f>ROUND(G51,0)</f>
        <v>0</v>
      </c>
    </row>
    <row r="52" spans="2:9" s="4" customFormat="1" ht="6.75" customHeight="1" thickBot="1">
      <c r="B52" s="83"/>
      <c r="C52" s="77"/>
      <c r="D52" s="93"/>
      <c r="E52" s="94"/>
      <c r="F52" s="159"/>
      <c r="G52" s="156"/>
      <c r="H52" s="13"/>
      <c r="I52" s="13"/>
    </row>
    <row r="53" spans="2:9" s="4" customFormat="1" ht="15" customHeight="1">
      <c r="B53" s="253" t="s">
        <v>379</v>
      </c>
      <c r="C53" s="239" t="s">
        <v>328</v>
      </c>
      <c r="D53" s="241" t="s">
        <v>378</v>
      </c>
      <c r="E53" s="16" t="s">
        <v>317</v>
      </c>
      <c r="F53" s="73"/>
      <c r="G53" s="154">
        <f>F53*$I$1*4</f>
        <v>0</v>
      </c>
      <c r="H53" s="154">
        <f>ROUND(G53,0)</f>
        <v>0</v>
      </c>
    </row>
    <row r="54" spans="2:9" s="4" customFormat="1" ht="15" customHeight="1" thickBot="1">
      <c r="B54" s="254"/>
      <c r="C54" s="240"/>
      <c r="D54" s="242"/>
      <c r="E54" s="89" t="s">
        <v>37</v>
      </c>
      <c r="F54" s="75"/>
      <c r="G54" s="158">
        <f>F54*$I$1*3</f>
        <v>0</v>
      </c>
      <c r="H54" s="158">
        <f>ROUND(G54,0)</f>
        <v>0</v>
      </c>
    </row>
    <row r="55" spans="2:9" s="4" customFormat="1" ht="6.75" customHeight="1" thickBot="1">
      <c r="B55" s="212"/>
      <c r="C55" s="77"/>
      <c r="D55" s="93"/>
      <c r="E55" s="93"/>
      <c r="F55" s="94"/>
      <c r="G55" s="159"/>
      <c r="H55" s="156"/>
    </row>
    <row r="56" spans="2:9" ht="15" customHeight="1" thickBot="1">
      <c r="B56" s="106" t="s">
        <v>49</v>
      </c>
      <c r="C56" s="107" t="s">
        <v>44</v>
      </c>
      <c r="D56" s="15" t="s">
        <v>300</v>
      </c>
      <c r="E56" s="116" t="s">
        <v>37</v>
      </c>
      <c r="F56" s="69"/>
      <c r="G56" s="192">
        <f>F56*$I$1*3</f>
        <v>0</v>
      </c>
      <c r="H56" s="160">
        <f>ROUND(G56,0)</f>
        <v>0</v>
      </c>
    </row>
    <row r="57" spans="2:9" s="2" customFormat="1" ht="5.25" customHeight="1" thickBot="1">
      <c r="B57" s="108"/>
      <c r="C57" s="109"/>
      <c r="D57" s="111"/>
      <c r="E57" s="110"/>
      <c r="F57" s="112"/>
      <c r="G57" s="163"/>
      <c r="H57" s="156"/>
    </row>
    <row r="58" spans="2:9" ht="15" customHeight="1" thickBot="1">
      <c r="B58" s="14" t="s">
        <v>59</v>
      </c>
      <c r="C58" s="81" t="s">
        <v>21</v>
      </c>
      <c r="D58" s="113" t="s">
        <v>306</v>
      </c>
      <c r="E58" s="82" t="s">
        <v>38</v>
      </c>
      <c r="F58" s="69"/>
      <c r="G58" s="160">
        <f>F58*$I$1*6</f>
        <v>0</v>
      </c>
      <c r="H58" s="160">
        <f>ROUND(G58,0)</f>
        <v>0</v>
      </c>
    </row>
    <row r="59" spans="2:9" s="4" customFormat="1" ht="5.25" customHeight="1" thickBot="1">
      <c r="B59" s="17"/>
      <c r="C59" s="77"/>
      <c r="D59" s="18"/>
      <c r="E59" s="39"/>
      <c r="F59" s="90"/>
      <c r="G59" s="155"/>
      <c r="H59" s="156"/>
    </row>
    <row r="60" spans="2:9" ht="15" customHeight="1">
      <c r="B60" s="249" t="s">
        <v>45</v>
      </c>
      <c r="C60" s="251" t="s">
        <v>46</v>
      </c>
      <c r="D60" s="255" t="s">
        <v>300</v>
      </c>
      <c r="E60" s="99" t="s">
        <v>37</v>
      </c>
      <c r="F60" s="73"/>
      <c r="G60" s="154">
        <f>F60*$I$1*3</f>
        <v>0</v>
      </c>
      <c r="H60" s="154">
        <f>ROUND(G60,0)</f>
        <v>0</v>
      </c>
    </row>
    <row r="61" spans="2:9" ht="15" customHeight="1" thickBot="1">
      <c r="B61" s="250"/>
      <c r="C61" s="252"/>
      <c r="D61" s="256"/>
      <c r="E61" s="25" t="s">
        <v>38</v>
      </c>
      <c r="F61" s="75"/>
      <c r="G61" s="158">
        <f>F61*$I$1*6</f>
        <v>0</v>
      </c>
      <c r="H61" s="158">
        <f>ROUND(G61,0)</f>
        <v>0</v>
      </c>
    </row>
    <row r="62" spans="2:9" s="4" customFormat="1" ht="5.25" customHeight="1" thickBot="1">
      <c r="B62" s="114"/>
      <c r="C62" s="115"/>
      <c r="D62" s="18"/>
      <c r="E62" s="39"/>
      <c r="F62" s="90"/>
      <c r="G62" s="155"/>
      <c r="H62" s="156"/>
    </row>
    <row r="63" spans="2:9" ht="15" customHeight="1">
      <c r="B63" s="260" t="s">
        <v>0</v>
      </c>
      <c r="C63" s="270" t="s">
        <v>1</v>
      </c>
      <c r="D63" s="241" t="s">
        <v>304</v>
      </c>
      <c r="E63" s="16" t="s">
        <v>317</v>
      </c>
      <c r="F63" s="73"/>
      <c r="G63" s="154">
        <f>F63*$I$1*4</f>
        <v>0</v>
      </c>
      <c r="H63" s="154">
        <f>ROUND(G63,0)</f>
        <v>0</v>
      </c>
    </row>
    <row r="64" spans="2:9" ht="15" customHeight="1">
      <c r="B64" s="261"/>
      <c r="C64" s="271"/>
      <c r="D64" s="242"/>
      <c r="E64" s="20" t="s">
        <v>38</v>
      </c>
      <c r="F64" s="79"/>
      <c r="G64" s="157">
        <f>F64*$I$1*6</f>
        <v>0</v>
      </c>
      <c r="H64" s="157">
        <f>ROUND(G64,0)</f>
        <v>0</v>
      </c>
    </row>
    <row r="65" spans="1:8" s="13" customFormat="1" ht="15" customHeight="1" thickBot="1">
      <c r="B65" s="262"/>
      <c r="C65" s="272"/>
      <c r="D65" s="257"/>
      <c r="E65" s="89" t="s">
        <v>37</v>
      </c>
      <c r="F65" s="75"/>
      <c r="G65" s="158">
        <f>F65*$I$1*3</f>
        <v>0</v>
      </c>
      <c r="H65" s="158">
        <f>ROUND(G65,0)</f>
        <v>0</v>
      </c>
    </row>
    <row r="66" spans="1:8" s="4" customFormat="1" ht="5.25" customHeight="1" thickBot="1">
      <c r="B66" s="17"/>
      <c r="C66" s="28"/>
      <c r="D66" s="105"/>
      <c r="E66" s="39"/>
      <c r="F66" s="90"/>
      <c r="G66" s="155"/>
      <c r="H66" s="156"/>
    </row>
    <row r="67" spans="1:8" ht="15" customHeight="1">
      <c r="B67" s="253" t="s">
        <v>25</v>
      </c>
      <c r="C67" s="243" t="s">
        <v>20</v>
      </c>
      <c r="D67" s="243" t="s">
        <v>306</v>
      </c>
      <c r="E67" s="16" t="s">
        <v>317</v>
      </c>
      <c r="F67" s="73"/>
      <c r="G67" s="154">
        <f>F67*$I$1*4</f>
        <v>0</v>
      </c>
      <c r="H67" s="154">
        <f>ROUND(G67,0)</f>
        <v>0</v>
      </c>
    </row>
    <row r="68" spans="1:8" s="13" customFormat="1" ht="15" customHeight="1" thickBot="1">
      <c r="B68" s="254"/>
      <c r="C68" s="244"/>
      <c r="D68" s="244"/>
      <c r="E68" s="89" t="s">
        <v>37</v>
      </c>
      <c r="F68" s="75"/>
      <c r="G68" s="158">
        <f>F68*$I$1*3</f>
        <v>0</v>
      </c>
      <c r="H68" s="158">
        <f>ROUND(G68,0)</f>
        <v>0</v>
      </c>
    </row>
    <row r="69" spans="1:8" s="4" customFormat="1" ht="5.25" customHeight="1" thickBot="1">
      <c r="B69" s="83"/>
      <c r="C69" s="18"/>
      <c r="D69" s="18"/>
      <c r="E69" s="39"/>
      <c r="F69" s="90"/>
      <c r="G69" s="155"/>
      <c r="H69" s="156"/>
    </row>
    <row r="70" spans="1:8" ht="15" customHeight="1" thickBot="1">
      <c r="B70" s="84" t="s">
        <v>14</v>
      </c>
      <c r="C70" s="15" t="s">
        <v>15</v>
      </c>
      <c r="D70" s="15" t="s">
        <v>133</v>
      </c>
      <c r="E70" s="82" t="s">
        <v>38</v>
      </c>
      <c r="F70" s="69"/>
      <c r="G70" s="160">
        <f>F70*$I$1*6</f>
        <v>0</v>
      </c>
      <c r="H70" s="160">
        <f>ROUND(G70,0)</f>
        <v>0</v>
      </c>
    </row>
    <row r="71" spans="1:8" s="4" customFormat="1" ht="5.25" customHeight="1" thickBot="1">
      <c r="B71" s="83"/>
      <c r="C71" s="18"/>
      <c r="D71" s="18"/>
      <c r="E71" s="39"/>
      <c r="F71" s="90"/>
      <c r="G71" s="155"/>
      <c r="H71" s="156"/>
    </row>
    <row r="72" spans="1:8" s="4" customFormat="1" ht="15" customHeight="1">
      <c r="B72" s="253" t="s">
        <v>349</v>
      </c>
      <c r="C72" s="243" t="s">
        <v>344</v>
      </c>
      <c r="D72" s="243" t="s">
        <v>345</v>
      </c>
      <c r="E72" s="16" t="s">
        <v>317</v>
      </c>
      <c r="F72" s="73"/>
      <c r="G72" s="154">
        <f>F72*$I$1*4</f>
        <v>0</v>
      </c>
      <c r="H72" s="154">
        <f>ROUND(G72,0)</f>
        <v>0</v>
      </c>
    </row>
    <row r="73" spans="1:8" s="4" customFormat="1" ht="15" customHeight="1" thickBot="1">
      <c r="B73" s="254"/>
      <c r="C73" s="244"/>
      <c r="D73" s="244"/>
      <c r="E73" s="89" t="s">
        <v>37</v>
      </c>
      <c r="F73" s="75"/>
      <c r="G73" s="158">
        <f>F73*$I$1*3</f>
        <v>0</v>
      </c>
      <c r="H73" s="158">
        <f>ROUND(G73,0)</f>
        <v>0</v>
      </c>
    </row>
    <row r="74" spans="1:8" s="4" customFormat="1" ht="5.25" customHeight="1" thickBot="1">
      <c r="A74" s="117"/>
      <c r="B74" s="118"/>
      <c r="C74" s="18"/>
      <c r="D74" s="39"/>
      <c r="E74" s="90"/>
      <c r="F74" s="155"/>
      <c r="G74" s="156"/>
      <c r="H74" s="156"/>
    </row>
    <row r="75" spans="1:8" s="4" customFormat="1" ht="15" customHeight="1">
      <c r="B75" s="245" t="s">
        <v>350</v>
      </c>
      <c r="C75" s="247" t="s">
        <v>344</v>
      </c>
      <c r="D75" s="247" t="s">
        <v>345</v>
      </c>
      <c r="E75" s="16" t="s">
        <v>317</v>
      </c>
      <c r="F75" s="73"/>
      <c r="G75" s="154">
        <f>F75*$I$1*4</f>
        <v>0</v>
      </c>
      <c r="H75" s="154">
        <f>ROUND(G75,0)</f>
        <v>0</v>
      </c>
    </row>
    <row r="76" spans="1:8" s="4" customFormat="1" ht="15" customHeight="1" thickBot="1">
      <c r="B76" s="246"/>
      <c r="C76" s="248"/>
      <c r="D76" s="248"/>
      <c r="E76" s="89" t="s">
        <v>37</v>
      </c>
      <c r="F76" s="75"/>
      <c r="G76" s="158">
        <f>F76*$I$1*3</f>
        <v>0</v>
      </c>
      <c r="H76" s="158">
        <f>ROUND(G76,0)</f>
        <v>0</v>
      </c>
    </row>
    <row r="77" spans="1:8" s="4" customFormat="1" ht="5.25" customHeight="1" thickBot="1">
      <c r="A77" s="83"/>
      <c r="B77" s="18"/>
      <c r="C77" s="18"/>
      <c r="D77" s="39"/>
      <c r="E77" s="90"/>
      <c r="F77" s="155"/>
      <c r="G77" s="156"/>
    </row>
    <row r="78" spans="1:8" ht="15" customHeight="1" thickBot="1">
      <c r="B78" s="106" t="s">
        <v>51</v>
      </c>
      <c r="C78" s="107" t="s">
        <v>24</v>
      </c>
      <c r="D78" s="81" t="s">
        <v>300</v>
      </c>
      <c r="E78" s="116" t="s">
        <v>37</v>
      </c>
      <c r="F78" s="69"/>
      <c r="G78" s="160">
        <f>F78*$I$1*3</f>
        <v>0</v>
      </c>
      <c r="H78" s="160">
        <f>ROUND(G78,0)</f>
        <v>0</v>
      </c>
    </row>
    <row r="79" spans="1:8" s="4" customFormat="1" ht="5.25" customHeight="1" thickBot="1">
      <c r="B79" s="117"/>
      <c r="C79" s="118"/>
      <c r="D79" s="93"/>
      <c r="E79" s="39"/>
      <c r="F79" s="90"/>
      <c r="G79" s="155"/>
      <c r="H79" s="156"/>
    </row>
    <row r="80" spans="1:8" s="4" customFormat="1" ht="15" customHeight="1" thickBot="1">
      <c r="B80" s="106" t="s">
        <v>51</v>
      </c>
      <c r="C80" s="107" t="s">
        <v>24</v>
      </c>
      <c r="D80" s="81" t="s">
        <v>403</v>
      </c>
      <c r="E80" s="20" t="s">
        <v>38</v>
      </c>
      <c r="F80" s="79"/>
      <c r="G80" s="157">
        <f>F80*$I$1*6</f>
        <v>0</v>
      </c>
      <c r="H80" s="157">
        <f>ROUND(G80,0)</f>
        <v>0</v>
      </c>
    </row>
    <row r="81" spans="2:8" s="4" customFormat="1" ht="5.25" customHeight="1" thickBot="1">
      <c r="B81" s="117"/>
      <c r="C81" s="118"/>
      <c r="D81" s="93"/>
      <c r="E81" s="39"/>
      <c r="F81" s="90"/>
      <c r="G81" s="155"/>
      <c r="H81" s="156"/>
    </row>
    <row r="82" spans="2:8" ht="15" customHeight="1" thickBot="1">
      <c r="B82" s="84" t="s">
        <v>26</v>
      </c>
      <c r="C82" s="15" t="s">
        <v>10</v>
      </c>
      <c r="D82" s="15" t="s">
        <v>158</v>
      </c>
      <c r="E82" s="29" t="s">
        <v>317</v>
      </c>
      <c r="F82" s="69"/>
      <c r="G82" s="192">
        <f>F82*$I$1*4</f>
        <v>0</v>
      </c>
      <c r="H82" s="160">
        <f>ROUND(G82,0)</f>
        <v>0</v>
      </c>
    </row>
    <row r="83" spans="2:8" s="4" customFormat="1" ht="5.25" customHeight="1" thickBot="1">
      <c r="B83" s="83"/>
      <c r="C83" s="18"/>
      <c r="D83" s="18"/>
      <c r="E83" s="39"/>
      <c r="F83" s="90"/>
      <c r="G83" s="155"/>
      <c r="H83" s="156"/>
    </row>
    <row r="84" spans="2:8" ht="15" customHeight="1" thickBot="1">
      <c r="B84" s="106" t="s">
        <v>47</v>
      </c>
      <c r="C84" s="107" t="s">
        <v>48</v>
      </c>
      <c r="D84" s="81" t="s">
        <v>300</v>
      </c>
      <c r="E84" s="116" t="s">
        <v>37</v>
      </c>
      <c r="F84" s="69"/>
      <c r="G84" s="192">
        <f>F84*$I$1*3</f>
        <v>0</v>
      </c>
      <c r="H84" s="160">
        <f>ROUND(G84,0)</f>
        <v>0</v>
      </c>
    </row>
    <row r="85" spans="2:8" s="4" customFormat="1" ht="5.25" customHeight="1" thickBot="1">
      <c r="B85" s="117"/>
      <c r="C85" s="118"/>
      <c r="D85" s="18"/>
      <c r="E85" s="39"/>
      <c r="F85" s="90"/>
      <c r="G85" s="155"/>
      <c r="H85" s="156"/>
    </row>
    <row r="86" spans="2:8" ht="15" customHeight="1">
      <c r="B86" s="260" t="s">
        <v>4</v>
      </c>
      <c r="C86" s="239" t="s">
        <v>5</v>
      </c>
      <c r="D86" s="239" t="s">
        <v>155</v>
      </c>
      <c r="E86" s="16" t="s">
        <v>317</v>
      </c>
      <c r="F86" s="73"/>
      <c r="G86" s="154">
        <f>F86*$I$1*4</f>
        <v>0</v>
      </c>
      <c r="H86" s="154">
        <f>ROUND(G86,0)</f>
        <v>0</v>
      </c>
    </row>
    <row r="87" spans="2:8" ht="15" customHeight="1">
      <c r="B87" s="261"/>
      <c r="C87" s="240"/>
      <c r="D87" s="240"/>
      <c r="E87" s="20" t="s">
        <v>38</v>
      </c>
      <c r="F87" s="79"/>
      <c r="G87" s="157">
        <f>F87*$I$1*6</f>
        <v>0</v>
      </c>
      <c r="H87" s="157">
        <f>ROUND(G87,0)</f>
        <v>0</v>
      </c>
    </row>
    <row r="88" spans="2:8" s="13" customFormat="1" ht="15" customHeight="1" thickBot="1">
      <c r="B88" s="262"/>
      <c r="C88" s="263"/>
      <c r="D88" s="263"/>
      <c r="E88" s="89" t="s">
        <v>37</v>
      </c>
      <c r="F88" s="75"/>
      <c r="G88" s="158">
        <f>F88*$I$1*3</f>
        <v>0</v>
      </c>
      <c r="H88" s="158">
        <f>ROUND(G88,0)</f>
        <v>0</v>
      </c>
    </row>
    <row r="89" spans="2:8" s="4" customFormat="1" ht="5.25" customHeight="1" thickBot="1">
      <c r="B89" s="17"/>
      <c r="C89" s="77"/>
      <c r="D89" s="18"/>
      <c r="E89" s="39"/>
      <c r="F89" s="90"/>
      <c r="G89" s="155"/>
      <c r="H89" s="156"/>
    </row>
    <row r="90" spans="2:8" ht="15" customHeight="1" thickBot="1">
      <c r="B90" s="106" t="s">
        <v>53</v>
      </c>
      <c r="C90" s="107" t="s">
        <v>54</v>
      </c>
      <c r="D90" s="81" t="s">
        <v>300</v>
      </c>
      <c r="E90" s="116" t="s">
        <v>37</v>
      </c>
      <c r="F90" s="69"/>
      <c r="G90" s="192">
        <f>F90*$I$1*3</f>
        <v>0</v>
      </c>
      <c r="H90" s="160">
        <f>ROUND(G90,0)</f>
        <v>0</v>
      </c>
    </row>
    <row r="91" spans="2:8" s="4" customFormat="1" ht="5.25" customHeight="1" thickBot="1">
      <c r="B91" s="117"/>
      <c r="C91" s="118"/>
      <c r="D91" s="18"/>
      <c r="E91" s="39"/>
      <c r="F91" s="90"/>
      <c r="G91" s="155"/>
      <c r="H91" s="156"/>
    </row>
    <row r="92" spans="2:8" ht="15" customHeight="1">
      <c r="B92" s="249" t="s">
        <v>56</v>
      </c>
      <c r="C92" s="251" t="s">
        <v>36</v>
      </c>
      <c r="D92" s="255" t="s">
        <v>300</v>
      </c>
      <c r="E92" s="99" t="s">
        <v>37</v>
      </c>
      <c r="F92" s="73"/>
      <c r="G92" s="154">
        <f>F92*$I$1*3</f>
        <v>0</v>
      </c>
      <c r="H92" s="154">
        <f>ROUND(G92,0)</f>
        <v>0</v>
      </c>
    </row>
    <row r="93" spans="2:8" ht="15" customHeight="1" thickBot="1">
      <c r="B93" s="250"/>
      <c r="C93" s="252"/>
      <c r="D93" s="256"/>
      <c r="E93" s="25" t="s">
        <v>38</v>
      </c>
      <c r="F93" s="75"/>
      <c r="G93" s="158">
        <f>F93*$I$1*6</f>
        <v>0</v>
      </c>
      <c r="H93" s="158">
        <f>ROUND(G93,0)</f>
        <v>0</v>
      </c>
    </row>
    <row r="94" spans="2:8" s="4" customFormat="1" ht="5.25" customHeight="1" thickBot="1">
      <c r="B94" s="114"/>
      <c r="C94" s="115"/>
      <c r="D94" s="18"/>
      <c r="E94" s="39"/>
      <c r="F94" s="90"/>
      <c r="G94" s="155"/>
      <c r="H94" s="156"/>
    </row>
    <row r="95" spans="2:8" ht="15" customHeight="1">
      <c r="B95" s="260" t="s">
        <v>6</v>
      </c>
      <c r="C95" s="266" t="s">
        <v>316</v>
      </c>
      <c r="D95" s="239" t="s">
        <v>155</v>
      </c>
      <c r="E95" s="16" t="s">
        <v>317</v>
      </c>
      <c r="F95" s="73"/>
      <c r="G95" s="154">
        <f>F95*$I$1*4</f>
        <v>0</v>
      </c>
      <c r="H95" s="154">
        <f>ROUND(G95,0)</f>
        <v>0</v>
      </c>
    </row>
    <row r="96" spans="2:8" ht="15" customHeight="1">
      <c r="B96" s="261"/>
      <c r="C96" s="267"/>
      <c r="D96" s="240"/>
      <c r="E96" s="20" t="s">
        <v>38</v>
      </c>
      <c r="F96" s="79"/>
      <c r="G96" s="157">
        <f>F96*$I$1*6</f>
        <v>0</v>
      </c>
      <c r="H96" s="157">
        <f>ROUND(G96,0)</f>
        <v>0</v>
      </c>
    </row>
    <row r="97" spans="2:10" s="13" customFormat="1" ht="16.5" customHeight="1" thickBot="1">
      <c r="B97" s="262"/>
      <c r="C97" s="268"/>
      <c r="D97" s="263"/>
      <c r="E97" s="89" t="s">
        <v>37</v>
      </c>
      <c r="F97" s="75"/>
      <c r="G97" s="158">
        <f>F97*$I$1*3</f>
        <v>0</v>
      </c>
      <c r="H97" s="158">
        <f>ROUND(G97,0)</f>
        <v>0</v>
      </c>
    </row>
    <row r="98" spans="2:10" s="13" customFormat="1" ht="4.5" customHeight="1" thickBot="1">
      <c r="B98" s="17"/>
      <c r="C98" s="28"/>
      <c r="D98" s="77"/>
      <c r="E98" s="39"/>
      <c r="F98" s="90"/>
      <c r="G98" s="155"/>
      <c r="H98" s="156"/>
    </row>
    <row r="99" spans="2:10" ht="15" customHeight="1" thickBot="1">
      <c r="B99" s="106" t="s">
        <v>60</v>
      </c>
      <c r="C99" s="107" t="s">
        <v>50</v>
      </c>
      <c r="D99" s="81" t="s">
        <v>300</v>
      </c>
      <c r="E99" s="116" t="s">
        <v>37</v>
      </c>
      <c r="F99" s="69"/>
      <c r="G99" s="192">
        <f>F99*$I$1*3</f>
        <v>0</v>
      </c>
      <c r="H99" s="160">
        <f>ROUND(G99,0)</f>
        <v>0</v>
      </c>
    </row>
    <row r="100" spans="2:10" s="13" customFormat="1" ht="6.75" customHeight="1" thickBot="1">
      <c r="B100" s="117"/>
      <c r="C100" s="118"/>
      <c r="D100" s="39"/>
      <c r="E100" s="90"/>
      <c r="F100" s="155"/>
      <c r="G100" s="156"/>
      <c r="H100" s="4"/>
      <c r="I100" s="4"/>
      <c r="J100" s="39"/>
    </row>
    <row r="101" spans="2:10" s="13" customFormat="1" ht="15" customHeight="1">
      <c r="B101" s="245" t="s">
        <v>397</v>
      </c>
      <c r="C101" s="247" t="s">
        <v>10</v>
      </c>
      <c r="D101" s="255" t="s">
        <v>396</v>
      </c>
      <c r="E101" s="16" t="s">
        <v>317</v>
      </c>
      <c r="F101" s="73"/>
      <c r="G101" s="154">
        <f>F101*$I$1*4</f>
        <v>0</v>
      </c>
      <c r="H101" s="154">
        <f>ROUND(G101,0)</f>
        <v>0</v>
      </c>
    </row>
    <row r="102" spans="2:10" s="13" customFormat="1" ht="15" customHeight="1" thickBot="1">
      <c r="B102" s="246"/>
      <c r="C102" s="248"/>
      <c r="D102" s="256"/>
      <c r="E102" s="89" t="s">
        <v>37</v>
      </c>
      <c r="F102" s="75"/>
      <c r="G102" s="158">
        <f>F102*$I$1*3</f>
        <v>0</v>
      </c>
      <c r="H102" s="158">
        <f>ROUND(G102,0)</f>
        <v>0</v>
      </c>
    </row>
    <row r="103" spans="2:10" s="4" customFormat="1" ht="5.25" customHeight="1" thickBot="1">
      <c r="B103" s="117"/>
      <c r="C103" s="118"/>
      <c r="D103" s="18"/>
      <c r="E103" s="39"/>
      <c r="F103" s="90"/>
      <c r="G103" s="155"/>
      <c r="H103" s="156"/>
    </row>
    <row r="104" spans="2:10" ht="15" customHeight="1" thickBot="1">
      <c r="B104" s="119" t="s">
        <v>43</v>
      </c>
      <c r="C104" s="107" t="s">
        <v>44</v>
      </c>
      <c r="D104" s="81" t="s">
        <v>300</v>
      </c>
      <c r="E104" s="116" t="s">
        <v>37</v>
      </c>
      <c r="F104" s="69"/>
      <c r="G104" s="192">
        <f>F104*$I$1*3</f>
        <v>0</v>
      </c>
      <c r="H104" s="160">
        <f>ROUND(G104,0)</f>
        <v>0</v>
      </c>
    </row>
    <row r="105" spans="2:10" s="4" customFormat="1" ht="5.25" customHeight="1" thickBot="1">
      <c r="B105" s="114"/>
      <c r="C105" s="118"/>
      <c r="D105" s="18"/>
      <c r="E105" s="39"/>
      <c r="F105" s="90"/>
      <c r="G105" s="155"/>
      <c r="H105" s="156"/>
    </row>
    <row r="106" spans="2:10" ht="15" customHeight="1" thickBot="1">
      <c r="B106" s="84" t="s">
        <v>16</v>
      </c>
      <c r="C106" s="15" t="s">
        <v>15</v>
      </c>
      <c r="D106" s="15" t="s">
        <v>133</v>
      </c>
      <c r="E106" s="82" t="s">
        <v>38</v>
      </c>
      <c r="F106" s="69"/>
      <c r="G106" s="160">
        <f>F106*$I$1*6</f>
        <v>0</v>
      </c>
      <c r="H106" s="160">
        <f>ROUND(G106,0)</f>
        <v>0</v>
      </c>
    </row>
    <row r="107" spans="2:10" s="13" customFormat="1" ht="6" customHeight="1" thickBot="1">
      <c r="B107" s="120"/>
      <c r="C107" s="121"/>
      <c r="D107" s="121"/>
      <c r="E107" s="122"/>
      <c r="F107" s="123"/>
      <c r="G107" s="164"/>
      <c r="H107" s="156"/>
    </row>
    <row r="108" spans="2:10" ht="15" customHeight="1">
      <c r="B108" s="245" t="s">
        <v>16</v>
      </c>
      <c r="C108" s="247" t="s">
        <v>15</v>
      </c>
      <c r="D108" s="255" t="s">
        <v>303</v>
      </c>
      <c r="E108" s="16" t="s">
        <v>317</v>
      </c>
      <c r="F108" s="73"/>
      <c r="G108" s="154">
        <f>F108*$I$1*4</f>
        <v>0</v>
      </c>
      <c r="H108" s="154">
        <f>ROUND(G108,0)</f>
        <v>0</v>
      </c>
    </row>
    <row r="109" spans="2:10" s="13" customFormat="1" ht="15" customHeight="1" thickBot="1">
      <c r="B109" s="246"/>
      <c r="C109" s="248"/>
      <c r="D109" s="256"/>
      <c r="E109" s="89" t="s">
        <v>37</v>
      </c>
      <c r="F109" s="75"/>
      <c r="G109" s="158">
        <f>F109*$I$1*3</f>
        <v>0</v>
      </c>
      <c r="H109" s="158">
        <f>ROUND(G109,0)</f>
        <v>0</v>
      </c>
    </row>
    <row r="110" spans="2:10" s="4" customFormat="1" ht="5.25" customHeight="1" thickBot="1">
      <c r="B110" s="17"/>
      <c r="C110" s="77"/>
      <c r="D110" s="18"/>
      <c r="E110" s="39"/>
      <c r="F110" s="90"/>
      <c r="G110" s="155"/>
      <c r="H110" s="156"/>
    </row>
    <row r="111" spans="2:10" ht="15" customHeight="1">
      <c r="B111" s="253" t="s">
        <v>29</v>
      </c>
      <c r="C111" s="243" t="s">
        <v>30</v>
      </c>
      <c r="D111" s="241" t="s">
        <v>299</v>
      </c>
      <c r="E111" s="16" t="s">
        <v>317</v>
      </c>
      <c r="F111" s="73"/>
      <c r="G111" s="154">
        <f>F111*$I$1*4</f>
        <v>0</v>
      </c>
      <c r="H111" s="154">
        <f>ROUND(G111,0)</f>
        <v>0</v>
      </c>
    </row>
    <row r="112" spans="2:10" s="13" customFormat="1" ht="15" customHeight="1" thickBot="1">
      <c r="B112" s="254"/>
      <c r="C112" s="244"/>
      <c r="D112" s="257"/>
      <c r="E112" s="89" t="s">
        <v>37</v>
      </c>
      <c r="F112" s="75"/>
      <c r="G112" s="158">
        <f>F112*$I$1*3</f>
        <v>0</v>
      </c>
      <c r="H112" s="158">
        <f>ROUND(G112,0)</f>
        <v>0</v>
      </c>
    </row>
    <row r="113" spans="2:8" s="4" customFormat="1" ht="5.25" customHeight="1" thickBot="1">
      <c r="B113" s="83"/>
      <c r="C113" s="18"/>
      <c r="D113" s="124"/>
      <c r="E113" s="39"/>
      <c r="F113" s="90"/>
      <c r="G113" s="155"/>
      <c r="H113" s="156"/>
    </row>
    <row r="114" spans="2:8" ht="15" customHeight="1">
      <c r="B114" s="260" t="s">
        <v>11</v>
      </c>
      <c r="C114" s="239" t="s">
        <v>12</v>
      </c>
      <c r="D114" s="239" t="s">
        <v>156</v>
      </c>
      <c r="E114" s="16" t="s">
        <v>317</v>
      </c>
      <c r="F114" s="73"/>
      <c r="G114" s="154">
        <f>F114*$I$1*4</f>
        <v>0</v>
      </c>
      <c r="H114" s="154">
        <f>ROUND(G114,0)</f>
        <v>0</v>
      </c>
    </row>
    <row r="115" spans="2:8" ht="15" customHeight="1">
      <c r="B115" s="261"/>
      <c r="C115" s="240"/>
      <c r="D115" s="240"/>
      <c r="E115" s="20" t="s">
        <v>38</v>
      </c>
      <c r="F115" s="79"/>
      <c r="G115" s="157">
        <f>F115*$I$1*6</f>
        <v>0</v>
      </c>
      <c r="H115" s="157">
        <f>ROUND(G115,0)</f>
        <v>0</v>
      </c>
    </row>
    <row r="116" spans="2:8" s="13" customFormat="1" ht="15" customHeight="1" thickBot="1">
      <c r="B116" s="262"/>
      <c r="C116" s="263"/>
      <c r="D116" s="263"/>
      <c r="E116" s="89" t="s">
        <v>37</v>
      </c>
      <c r="F116" s="75"/>
      <c r="G116" s="158">
        <f>F116*$I$1*3</f>
        <v>0</v>
      </c>
      <c r="H116" s="158">
        <f>ROUND(G116,0)</f>
        <v>0</v>
      </c>
    </row>
    <row r="117" spans="2:8" s="4" customFormat="1" ht="5.25" customHeight="1" thickBot="1">
      <c r="B117" s="17"/>
      <c r="C117" s="77"/>
      <c r="D117" s="18"/>
      <c r="E117" s="39"/>
      <c r="F117" s="90"/>
      <c r="G117" s="155"/>
      <c r="H117" s="156"/>
    </row>
    <row r="118" spans="2:8" ht="15" customHeight="1" thickBot="1">
      <c r="B118" s="84" t="s">
        <v>2</v>
      </c>
      <c r="C118" s="15" t="s">
        <v>3</v>
      </c>
      <c r="D118" s="15" t="s">
        <v>304</v>
      </c>
      <c r="E118" s="29" t="s">
        <v>317</v>
      </c>
      <c r="F118" s="69"/>
      <c r="G118" s="192">
        <f>F118*$I$1*4</f>
        <v>0</v>
      </c>
      <c r="H118" s="160">
        <f>ROUND(G118,0)</f>
        <v>0</v>
      </c>
    </row>
    <row r="119" spans="2:8" s="13" customFormat="1" ht="6.75" customHeight="1" thickBot="1">
      <c r="B119" s="83"/>
      <c r="C119" s="18"/>
      <c r="D119" s="18"/>
      <c r="E119" s="216"/>
      <c r="F119" s="213"/>
      <c r="G119" s="155"/>
      <c r="H119" s="155"/>
    </row>
    <row r="120" spans="2:8" s="13" customFormat="1" ht="15" customHeight="1">
      <c r="B120" s="253" t="s">
        <v>391</v>
      </c>
      <c r="C120" s="243" t="s">
        <v>15</v>
      </c>
      <c r="D120" s="241" t="s">
        <v>392</v>
      </c>
      <c r="E120" s="16" t="s">
        <v>317</v>
      </c>
      <c r="F120" s="73"/>
      <c r="G120" s="154">
        <f>F120*$I$1*4</f>
        <v>0</v>
      </c>
      <c r="H120" s="154">
        <f>ROUND(G120,0)</f>
        <v>0</v>
      </c>
    </row>
    <row r="121" spans="2:8" s="13" customFormat="1" ht="15" customHeight="1" thickBot="1">
      <c r="B121" s="254"/>
      <c r="C121" s="244"/>
      <c r="D121" s="257"/>
      <c r="E121" s="89" t="s">
        <v>37</v>
      </c>
      <c r="F121" s="75"/>
      <c r="G121" s="158">
        <f>F121*$I$1*3</f>
        <v>0</v>
      </c>
      <c r="H121" s="158">
        <f>ROUND(G121,0)</f>
        <v>0</v>
      </c>
    </row>
    <row r="122" spans="2:8" s="4" customFormat="1" ht="5.25" customHeight="1" thickBot="1">
      <c r="B122" s="83"/>
      <c r="C122" s="18"/>
      <c r="D122" s="18"/>
      <c r="E122" s="39"/>
      <c r="F122" s="90"/>
      <c r="G122" s="155"/>
      <c r="H122" s="156"/>
    </row>
    <row r="123" spans="2:8" ht="15" customHeight="1" thickBot="1">
      <c r="B123" s="84" t="s">
        <v>18</v>
      </c>
      <c r="C123" s="15" t="s">
        <v>19</v>
      </c>
      <c r="D123" s="15" t="s">
        <v>159</v>
      </c>
      <c r="E123" s="29" t="s">
        <v>317</v>
      </c>
      <c r="F123" s="69"/>
      <c r="G123" s="192">
        <f>F123*$I$1*4</f>
        <v>0</v>
      </c>
      <c r="H123" s="160">
        <f>ROUND(G123,0)</f>
        <v>0</v>
      </c>
    </row>
    <row r="124" spans="2:8" s="4" customFormat="1" ht="5.25" customHeight="1" thickBot="1">
      <c r="B124" s="83"/>
      <c r="C124" s="18"/>
      <c r="D124" s="18"/>
      <c r="E124" s="39"/>
      <c r="F124" s="90"/>
      <c r="G124" s="155"/>
      <c r="H124" s="156"/>
    </row>
    <row r="125" spans="2:8" ht="15" customHeight="1">
      <c r="B125" s="264" t="s">
        <v>7</v>
      </c>
      <c r="C125" s="255" t="s">
        <v>8</v>
      </c>
      <c r="D125" s="255" t="s">
        <v>155</v>
      </c>
      <c r="E125" s="16" t="s">
        <v>317</v>
      </c>
      <c r="F125" s="73"/>
      <c r="G125" s="154">
        <f>F125*$I$1*4</f>
        <v>0</v>
      </c>
      <c r="H125" s="154">
        <f>ROUND(G125,0)</f>
        <v>0</v>
      </c>
    </row>
    <row r="126" spans="2:8" ht="15" customHeight="1" thickBot="1">
      <c r="B126" s="265"/>
      <c r="C126" s="256"/>
      <c r="D126" s="256"/>
      <c r="E126" s="25" t="s">
        <v>38</v>
      </c>
      <c r="F126" s="75"/>
      <c r="G126" s="158">
        <f>F126*$I$1*6</f>
        <v>0</v>
      </c>
      <c r="H126" s="158">
        <f>ROUND(G126,0)</f>
        <v>0</v>
      </c>
    </row>
    <row r="127" spans="2:8" s="2" customFormat="1" ht="5.25" customHeight="1" thickBot="1">
      <c r="B127" s="125"/>
      <c r="C127" s="126"/>
      <c r="D127" s="111"/>
      <c r="E127" s="110"/>
      <c r="F127" s="112"/>
      <c r="G127" s="163"/>
      <c r="H127" s="156"/>
    </row>
    <row r="128" spans="2:8" ht="15.75" thickBot="1">
      <c r="B128" s="106" t="s">
        <v>52</v>
      </c>
      <c r="C128" s="107" t="s">
        <v>36</v>
      </c>
      <c r="D128" s="81" t="s">
        <v>300</v>
      </c>
      <c r="E128" s="116" t="s">
        <v>37</v>
      </c>
      <c r="F128" s="69"/>
      <c r="G128" s="192">
        <f>F128*$I$1*3</f>
        <v>0</v>
      </c>
      <c r="H128" s="160">
        <f>ROUND(G128,0)</f>
        <v>0</v>
      </c>
    </row>
    <row r="129" spans="2:8" s="2" customFormat="1" ht="5.25" customHeight="1" thickBot="1">
      <c r="B129" s="108"/>
      <c r="C129" s="109"/>
      <c r="D129" s="111"/>
      <c r="E129" s="110"/>
      <c r="F129" s="112"/>
      <c r="G129" s="163"/>
      <c r="H129" s="156"/>
    </row>
    <row r="130" spans="2:8" ht="15.75" thickBot="1">
      <c r="B130" s="106" t="s">
        <v>41</v>
      </c>
      <c r="C130" s="107" t="s">
        <v>42</v>
      </c>
      <c r="D130" s="81" t="s">
        <v>300</v>
      </c>
      <c r="E130" s="116" t="s">
        <v>37</v>
      </c>
      <c r="F130" s="69"/>
      <c r="G130" s="192">
        <f>F130*$I$1*3</f>
        <v>0</v>
      </c>
      <c r="H130" s="160">
        <f>ROUND(G130,0)</f>
        <v>0</v>
      </c>
    </row>
    <row r="131" spans="2:8" s="2" customFormat="1" ht="5.25" customHeight="1" thickBot="1">
      <c r="B131" s="108"/>
      <c r="C131" s="109"/>
      <c r="D131" s="111"/>
      <c r="E131" s="110"/>
      <c r="F131" s="112"/>
      <c r="G131" s="163"/>
      <c r="H131" s="156"/>
    </row>
    <row r="132" spans="2:8" ht="15.75" thickBot="1">
      <c r="B132" s="84" t="s">
        <v>17</v>
      </c>
      <c r="C132" s="15" t="s">
        <v>10</v>
      </c>
      <c r="D132" s="15" t="s">
        <v>133</v>
      </c>
      <c r="E132" s="82" t="s">
        <v>38</v>
      </c>
      <c r="F132" s="69"/>
      <c r="G132" s="192">
        <f>F132*$I$1*6</f>
        <v>0</v>
      </c>
      <c r="H132" s="160">
        <f>ROUND(G132,0)</f>
        <v>0</v>
      </c>
    </row>
    <row r="133" spans="2:8" s="4" customFormat="1" ht="5.25" customHeight="1" thickBot="1">
      <c r="B133" s="83"/>
      <c r="C133" s="18"/>
      <c r="D133" s="18"/>
      <c r="E133" s="39"/>
      <c r="F133" s="90"/>
      <c r="G133" s="155"/>
      <c r="H133" s="156"/>
    </row>
    <row r="134" spans="2:8">
      <c r="B134" s="249" t="s">
        <v>58</v>
      </c>
      <c r="C134" s="251" t="s">
        <v>39</v>
      </c>
      <c r="D134" s="255" t="s">
        <v>300</v>
      </c>
      <c r="E134" s="99" t="s">
        <v>37</v>
      </c>
      <c r="F134" s="73"/>
      <c r="G134" s="154">
        <f>F134*$I$1*3</f>
        <v>0</v>
      </c>
      <c r="H134" s="154">
        <f>ROUND(G134,0)</f>
        <v>0</v>
      </c>
    </row>
    <row r="135" spans="2:8" ht="15.75" thickBot="1">
      <c r="B135" s="250"/>
      <c r="C135" s="252"/>
      <c r="D135" s="256"/>
      <c r="E135" s="25" t="s">
        <v>38</v>
      </c>
      <c r="F135" s="75"/>
      <c r="G135" s="158">
        <f>F135*$I$1*6</f>
        <v>0</v>
      </c>
      <c r="H135" s="158">
        <f>ROUND(G135,0)</f>
        <v>0</v>
      </c>
    </row>
    <row r="136" spans="2:8" s="13" customFormat="1" ht="6.75" customHeight="1" thickBot="1">
      <c r="B136" s="114"/>
      <c r="C136" s="115"/>
      <c r="D136" s="77"/>
      <c r="E136" s="237"/>
      <c r="F136" s="213"/>
      <c r="G136" s="155"/>
      <c r="H136" s="155"/>
    </row>
    <row r="137" spans="2:8" s="13" customFormat="1">
      <c r="B137" s="249" t="s">
        <v>394</v>
      </c>
      <c r="C137" s="251" t="s">
        <v>24</v>
      </c>
      <c r="D137" s="255" t="s">
        <v>390</v>
      </c>
      <c r="E137" s="16" t="s">
        <v>317</v>
      </c>
      <c r="F137" s="49"/>
      <c r="G137" s="154">
        <f>F137*$I$1*4</f>
        <v>0</v>
      </c>
      <c r="H137" s="154">
        <f>ROUND(G137,0)</f>
        <v>0</v>
      </c>
    </row>
    <row r="138" spans="2:8" s="13" customFormat="1" ht="15.75" thickBot="1">
      <c r="B138" s="250"/>
      <c r="C138" s="252"/>
      <c r="D138" s="256"/>
      <c r="E138" s="89" t="s">
        <v>37</v>
      </c>
      <c r="F138" s="50"/>
      <c r="G138" s="158">
        <f>F138*$I$1*3</f>
        <v>0</v>
      </c>
      <c r="H138" s="158">
        <f>ROUND(G138,0)</f>
        <v>0</v>
      </c>
    </row>
    <row r="139" spans="2:8" s="13" customFormat="1" ht="6" customHeight="1" thickBot="1">
      <c r="B139" s="114"/>
      <c r="C139" s="115"/>
      <c r="D139" s="77"/>
      <c r="E139" s="39"/>
      <c r="F139" s="90"/>
      <c r="G139" s="155"/>
      <c r="H139" s="155"/>
    </row>
    <row r="140" spans="2:8" s="13" customFormat="1" ht="14.25" customHeight="1">
      <c r="B140" s="249" t="s">
        <v>341</v>
      </c>
      <c r="C140" s="251" t="s">
        <v>24</v>
      </c>
      <c r="D140" s="255" t="s">
        <v>329</v>
      </c>
      <c r="E140" s="16" t="s">
        <v>317</v>
      </c>
      <c r="F140" s="49"/>
      <c r="G140" s="154">
        <f>F140*$I$1*4</f>
        <v>0</v>
      </c>
      <c r="H140" s="154">
        <f t="shared" ref="H140:H141" si="0">ROUND(G140,0)</f>
        <v>0</v>
      </c>
    </row>
    <row r="141" spans="2:8" s="2" customFormat="1" ht="14.25" customHeight="1" thickBot="1">
      <c r="B141" s="250"/>
      <c r="C141" s="252"/>
      <c r="D141" s="256"/>
      <c r="E141" s="89" t="s">
        <v>37</v>
      </c>
      <c r="F141" s="50"/>
      <c r="G141" s="158">
        <f>F141*$I$1*3</f>
        <v>0</v>
      </c>
      <c r="H141" s="158">
        <f t="shared" si="0"/>
        <v>0</v>
      </c>
    </row>
    <row r="142" spans="2:8" s="13" customFormat="1" ht="6.75" customHeight="1">
      <c r="B142" s="114"/>
      <c r="C142" s="115"/>
      <c r="D142" s="18"/>
      <c r="E142" s="39"/>
      <c r="F142" s="78"/>
      <c r="G142" s="91"/>
    </row>
    <row r="143" spans="2:8" ht="15.75">
      <c r="B143" s="35"/>
      <c r="C143" s="35"/>
      <c r="D143" s="35"/>
      <c r="E143" s="35"/>
      <c r="F143" s="172">
        <f>SUM(F9:F141)</f>
        <v>0</v>
      </c>
      <c r="G143" s="127">
        <f>SUM(G5:G141)</f>
        <v>0</v>
      </c>
      <c r="H143" s="173">
        <f>SUM(H9:H141)</f>
        <v>0</v>
      </c>
    </row>
  </sheetData>
  <sheetProtection password="D882" sheet="1" objects="1" scenarios="1"/>
  <sortState ref="B2:J49">
    <sortCondition ref="B2"/>
  </sortState>
  <mergeCells count="88">
    <mergeCell ref="D92:D93"/>
    <mergeCell ref="D86:D88"/>
    <mergeCell ref="D95:D97"/>
    <mergeCell ref="B108:B109"/>
    <mergeCell ref="C120:C121"/>
    <mergeCell ref="D120:D121"/>
    <mergeCell ref="B101:B102"/>
    <mergeCell ref="C101:C102"/>
    <mergeCell ref="D101:D102"/>
    <mergeCell ref="D108:D109"/>
    <mergeCell ref="D114:D116"/>
    <mergeCell ref="B3:H3"/>
    <mergeCell ref="C63:C65"/>
    <mergeCell ref="D63:D65"/>
    <mergeCell ref="B15:B17"/>
    <mergeCell ref="C15:C17"/>
    <mergeCell ref="D15:D17"/>
    <mergeCell ref="C42:C44"/>
    <mergeCell ref="B39:B40"/>
    <mergeCell ref="C39:C40"/>
    <mergeCell ref="B63:B65"/>
    <mergeCell ref="B33:B34"/>
    <mergeCell ref="C36:C37"/>
    <mergeCell ref="B42:B44"/>
    <mergeCell ref="C53:C54"/>
    <mergeCell ref="D53:D54"/>
    <mergeCell ref="B9:B10"/>
    <mergeCell ref="C108:C109"/>
    <mergeCell ref="B114:B116"/>
    <mergeCell ref="C114:C116"/>
    <mergeCell ref="B72:B73"/>
    <mergeCell ref="C72:C73"/>
    <mergeCell ref="B92:B93"/>
    <mergeCell ref="C92:C93"/>
    <mergeCell ref="B86:B88"/>
    <mergeCell ref="C86:C88"/>
    <mergeCell ref="B95:B97"/>
    <mergeCell ref="C95:C97"/>
    <mergeCell ref="B140:B141"/>
    <mergeCell ref="C140:C141"/>
    <mergeCell ref="D140:D141"/>
    <mergeCell ref="B111:B112"/>
    <mergeCell ref="C111:C112"/>
    <mergeCell ref="B134:B135"/>
    <mergeCell ref="C134:C135"/>
    <mergeCell ref="D125:D126"/>
    <mergeCell ref="D134:D135"/>
    <mergeCell ref="B125:B126"/>
    <mergeCell ref="C125:C126"/>
    <mergeCell ref="D111:D112"/>
    <mergeCell ref="B137:B138"/>
    <mergeCell ref="C137:C138"/>
    <mergeCell ref="D137:D138"/>
    <mergeCell ref="B120:B121"/>
    <mergeCell ref="B5:B7"/>
    <mergeCell ref="C5:C7"/>
    <mergeCell ref="D5:D7"/>
    <mergeCell ref="D33:D34"/>
    <mergeCell ref="D36:D37"/>
    <mergeCell ref="C33:C34"/>
    <mergeCell ref="B36:B37"/>
    <mergeCell ref="B12:B13"/>
    <mergeCell ref="B30:B31"/>
    <mergeCell ref="C30:C31"/>
    <mergeCell ref="D30:D31"/>
    <mergeCell ref="C9:C10"/>
    <mergeCell ref="D9:D10"/>
    <mergeCell ref="B46:B47"/>
    <mergeCell ref="C46:C47"/>
    <mergeCell ref="D46:D47"/>
    <mergeCell ref="B19:B20"/>
    <mergeCell ref="C19:C20"/>
    <mergeCell ref="D19:D20"/>
    <mergeCell ref="C12:C13"/>
    <mergeCell ref="D12:D13"/>
    <mergeCell ref="D72:D73"/>
    <mergeCell ref="B75:B76"/>
    <mergeCell ref="C75:C76"/>
    <mergeCell ref="D75:D76"/>
    <mergeCell ref="B60:B61"/>
    <mergeCell ref="C60:C61"/>
    <mergeCell ref="D67:D68"/>
    <mergeCell ref="B67:B68"/>
    <mergeCell ref="C67:C68"/>
    <mergeCell ref="D60:D61"/>
    <mergeCell ref="D42:D44"/>
    <mergeCell ref="D39:D40"/>
    <mergeCell ref="B53:B54"/>
  </mergeCells>
  <hyperlinks>
    <hyperlink ref="B1" location="PRINCIPAL!A1" display="Regresar a página principal "/>
  </hyperlinks>
  <pageMargins left="0.7" right="0.7" top="0.75" bottom="0.75" header="0.3" footer="0.3"/>
  <pageSetup orientation="portrait" horizontalDpi="4294967294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</sheetPr>
  <dimension ref="A1:I213"/>
  <sheetViews>
    <sheetView showGridLines="0" zoomScale="107" zoomScaleNormal="107" workbookViewId="0">
      <selection activeCell="F5" sqref="F5"/>
    </sheetView>
  </sheetViews>
  <sheetFormatPr baseColWidth="10" defaultRowHeight="15.75"/>
  <cols>
    <col min="1" max="1" width="2.7109375" style="2" customWidth="1"/>
    <col min="2" max="2" width="60.7109375" customWidth="1"/>
    <col min="3" max="3" width="22.28515625" customWidth="1"/>
    <col min="4" max="4" width="39.7109375" style="57" customWidth="1"/>
    <col min="5" max="5" width="12.5703125" customWidth="1"/>
    <col min="7" max="7" width="11.42578125" hidden="1" customWidth="1"/>
    <col min="10" max="10" width="12.7109375" customWidth="1"/>
  </cols>
  <sheetData>
    <row r="1" spans="2:8" s="13" customFormat="1" ht="17.25">
      <c r="B1" s="211" t="s">
        <v>326</v>
      </c>
      <c r="D1" s="57"/>
    </row>
    <row r="2" spans="2:8" s="13" customFormat="1">
      <c r="D2" s="57"/>
    </row>
    <row r="3" spans="2:8" s="2" customFormat="1" ht="30.75">
      <c r="B3" s="269" t="s">
        <v>152</v>
      </c>
      <c r="C3" s="269"/>
      <c r="D3" s="269"/>
      <c r="E3" s="269"/>
      <c r="F3" s="269"/>
      <c r="G3" s="269"/>
      <c r="H3" s="269"/>
    </row>
    <row r="4" spans="2:8" s="2" customFormat="1" ht="33.75" customHeight="1" thickBot="1">
      <c r="B4" s="8" t="s">
        <v>31</v>
      </c>
      <c r="C4" s="8" t="s">
        <v>32</v>
      </c>
      <c r="D4" s="58"/>
      <c r="E4" s="9" t="s">
        <v>33</v>
      </c>
      <c r="F4" s="10" t="s">
        <v>34</v>
      </c>
      <c r="G4" s="8"/>
      <c r="H4" s="8" t="s">
        <v>35</v>
      </c>
    </row>
    <row r="5" spans="2:8" ht="20.25" customHeight="1" thickBot="1">
      <c r="B5" s="14" t="s">
        <v>63</v>
      </c>
      <c r="C5" s="81" t="s">
        <v>139</v>
      </c>
      <c r="D5" s="15" t="s">
        <v>305</v>
      </c>
      <c r="E5" s="29" t="s">
        <v>317</v>
      </c>
      <c r="F5" s="69"/>
      <c r="G5" s="193">
        <f>F5*'Homosex y Lesbianismo'!$I$1*4</f>
        <v>0</v>
      </c>
      <c r="H5" s="160">
        <f>ROUND(G5,0)</f>
        <v>0</v>
      </c>
    </row>
    <row r="6" spans="2:8" s="2" customFormat="1" ht="6" customHeight="1" thickBot="1">
      <c r="B6" s="17"/>
      <c r="C6" s="77"/>
      <c r="D6" s="18"/>
      <c r="E6" s="39"/>
      <c r="F6" s="78"/>
      <c r="G6" s="44"/>
      <c r="H6" s="217"/>
    </row>
    <row r="7" spans="2:8" ht="15" customHeight="1">
      <c r="B7" s="260" t="s">
        <v>71</v>
      </c>
      <c r="C7" s="239" t="s">
        <v>72</v>
      </c>
      <c r="D7" s="243" t="s">
        <v>304</v>
      </c>
      <c r="E7" s="16" t="s">
        <v>317</v>
      </c>
      <c r="F7" s="73"/>
      <c r="G7" s="194">
        <f>F7*'Homosex y Lesbianismo'!$I$1*4</f>
        <v>0</v>
      </c>
      <c r="H7" s="154">
        <f t="shared" ref="H7:H11" si="0">ROUND(G7,0)</f>
        <v>0</v>
      </c>
    </row>
    <row r="8" spans="2:8" s="13" customFormat="1" ht="15" customHeight="1" thickBot="1">
      <c r="B8" s="262"/>
      <c r="C8" s="263"/>
      <c r="D8" s="244"/>
      <c r="E8" s="53" t="s">
        <v>37</v>
      </c>
      <c r="F8" s="75"/>
      <c r="G8" s="195">
        <f>F8*'Homosex y Lesbianismo'!$I$1*3</f>
        <v>0</v>
      </c>
      <c r="H8" s="158">
        <f t="shared" si="0"/>
        <v>0</v>
      </c>
    </row>
    <row r="9" spans="2:8" s="2" customFormat="1" ht="6" customHeight="1" thickBot="1">
      <c r="B9" s="17"/>
      <c r="C9" s="77"/>
      <c r="D9" s="18"/>
      <c r="E9" s="39"/>
      <c r="F9" s="78"/>
      <c r="G9" s="44"/>
      <c r="H9" s="217"/>
    </row>
    <row r="10" spans="2:8" s="13" customFormat="1" ht="15" customHeight="1" thickBot="1">
      <c r="B10" s="260" t="s">
        <v>327</v>
      </c>
      <c r="C10" s="239" t="s">
        <v>328</v>
      </c>
      <c r="D10" s="243" t="s">
        <v>329</v>
      </c>
      <c r="E10" s="16" t="s">
        <v>317</v>
      </c>
      <c r="F10" s="73"/>
      <c r="G10" s="194">
        <f>F10*'Homosex y Lesbianismo'!$I$1*4</f>
        <v>0</v>
      </c>
      <c r="H10" s="154">
        <f t="shared" si="0"/>
        <v>0</v>
      </c>
    </row>
    <row r="11" spans="2:8" s="13" customFormat="1" ht="15" customHeight="1" thickBot="1">
      <c r="B11" s="262"/>
      <c r="C11" s="263"/>
      <c r="D11" s="244"/>
      <c r="E11" s="53" t="s">
        <v>37</v>
      </c>
      <c r="F11" s="75"/>
      <c r="G11" s="195">
        <f>F11*'Homosex y Lesbianismo'!$I$1*3</f>
        <v>0</v>
      </c>
      <c r="H11" s="154">
        <f t="shared" si="0"/>
        <v>0</v>
      </c>
    </row>
    <row r="12" spans="2:8" s="13" customFormat="1" ht="6" customHeight="1" thickBot="1">
      <c r="B12" s="17"/>
      <c r="C12" s="77"/>
      <c r="D12" s="18"/>
      <c r="E12" s="39"/>
      <c r="F12" s="78"/>
      <c r="G12" s="44"/>
      <c r="H12" s="217"/>
    </row>
    <row r="13" spans="2:8" ht="15" customHeight="1">
      <c r="B13" s="260" t="s">
        <v>89</v>
      </c>
      <c r="C13" s="239" t="s">
        <v>12</v>
      </c>
      <c r="D13" s="239" t="s">
        <v>132</v>
      </c>
      <c r="E13" s="16" t="s">
        <v>317</v>
      </c>
      <c r="F13" s="73"/>
      <c r="G13" s="194">
        <f>F13*'Homosex y Lesbianismo'!$I$1*4</f>
        <v>0</v>
      </c>
      <c r="H13" s="154">
        <f t="shared" ref="H13:H15" si="1">ROUND(G13,0)</f>
        <v>0</v>
      </c>
    </row>
    <row r="14" spans="2:8" s="2" customFormat="1" ht="15" customHeight="1">
      <c r="B14" s="261"/>
      <c r="C14" s="240"/>
      <c r="D14" s="240"/>
      <c r="E14" s="20" t="s">
        <v>38</v>
      </c>
      <c r="F14" s="79"/>
      <c r="G14" s="196">
        <f>F14*'Homosex y Lesbianismo'!$I$1*6</f>
        <v>0</v>
      </c>
      <c r="H14" s="157">
        <f t="shared" si="1"/>
        <v>0</v>
      </c>
    </row>
    <row r="15" spans="2:8" s="13" customFormat="1" ht="15" customHeight="1" thickBot="1">
      <c r="B15" s="262"/>
      <c r="C15" s="263"/>
      <c r="D15" s="263"/>
      <c r="E15" s="53" t="s">
        <v>37</v>
      </c>
      <c r="F15" s="75"/>
      <c r="G15" s="195">
        <f>F15*'Homosex y Lesbianismo'!$I$1*3</f>
        <v>0</v>
      </c>
      <c r="H15" s="158">
        <f t="shared" si="1"/>
        <v>0</v>
      </c>
    </row>
    <row r="16" spans="2:8" s="2" customFormat="1" ht="6" customHeight="1" thickBot="1">
      <c r="B16" s="17"/>
      <c r="C16" s="77"/>
      <c r="D16" s="18"/>
      <c r="E16" s="39"/>
      <c r="F16" s="78"/>
      <c r="G16" s="44"/>
      <c r="H16" s="217"/>
    </row>
    <row r="17" spans="1:8" ht="15" customHeight="1" thickBot="1">
      <c r="B17" s="14" t="s">
        <v>95</v>
      </c>
      <c r="C17" s="81" t="s">
        <v>10</v>
      </c>
      <c r="D17" s="15" t="s">
        <v>133</v>
      </c>
      <c r="E17" s="82" t="s">
        <v>38</v>
      </c>
      <c r="F17" s="69"/>
      <c r="G17" s="70">
        <f>F17*'Homosex y Lesbianismo'!$I$1*6</f>
        <v>0</v>
      </c>
      <c r="H17" s="160">
        <f>ROUND(G17,0)</f>
        <v>0</v>
      </c>
    </row>
    <row r="18" spans="1:8" s="6" customFormat="1" ht="6" customHeight="1" thickBot="1">
      <c r="B18" s="17"/>
      <c r="C18" s="77"/>
      <c r="D18" s="18"/>
      <c r="E18" s="39"/>
      <c r="F18" s="78"/>
      <c r="G18" s="44"/>
      <c r="H18" s="218"/>
    </row>
    <row r="19" spans="1:8" ht="16.5" customHeight="1">
      <c r="B19" s="253" t="s">
        <v>96</v>
      </c>
      <c r="C19" s="243" t="s">
        <v>15</v>
      </c>
      <c r="D19" s="243" t="s">
        <v>303</v>
      </c>
      <c r="E19" s="16" t="s">
        <v>317</v>
      </c>
      <c r="F19" s="73"/>
      <c r="G19" s="194">
        <f>F19*'Homosex y Lesbianismo'!$I$1*4</f>
        <v>0</v>
      </c>
      <c r="H19" s="154">
        <f t="shared" ref="H19:H20" si="2">ROUND(G19,0)</f>
        <v>0</v>
      </c>
    </row>
    <row r="20" spans="1:8" s="13" customFormat="1" ht="16.5" customHeight="1" thickBot="1">
      <c r="B20" s="254"/>
      <c r="C20" s="244"/>
      <c r="D20" s="244"/>
      <c r="E20" s="53" t="s">
        <v>37</v>
      </c>
      <c r="F20" s="75"/>
      <c r="G20" s="195">
        <f>F20*'Homosex y Lesbianismo'!$I$1*3</f>
        <v>0</v>
      </c>
      <c r="H20" s="158">
        <f t="shared" si="2"/>
        <v>0</v>
      </c>
    </row>
    <row r="21" spans="1:8" s="6" customFormat="1" ht="6" customHeight="1" thickBot="1">
      <c r="B21" s="83"/>
      <c r="C21" s="18"/>
      <c r="D21" s="18"/>
      <c r="E21" s="39"/>
      <c r="F21" s="78"/>
      <c r="G21" s="44"/>
      <c r="H21" s="218"/>
    </row>
    <row r="22" spans="1:8" ht="15" customHeight="1">
      <c r="B22" s="260" t="s">
        <v>90</v>
      </c>
      <c r="C22" s="239" t="s">
        <v>10</v>
      </c>
      <c r="D22" s="243" t="s">
        <v>132</v>
      </c>
      <c r="E22" s="16" t="s">
        <v>317</v>
      </c>
      <c r="F22" s="73"/>
      <c r="G22" s="194">
        <f>F22*'Homosex y Lesbianismo'!$I$1*4</f>
        <v>0</v>
      </c>
      <c r="H22" s="154">
        <f t="shared" ref="H22:H24" si="3">ROUND(G22,0)</f>
        <v>0</v>
      </c>
    </row>
    <row r="23" spans="1:8" ht="15" customHeight="1">
      <c r="B23" s="261"/>
      <c r="C23" s="240"/>
      <c r="D23" s="280"/>
      <c r="E23" s="20" t="s">
        <v>38</v>
      </c>
      <c r="F23" s="79"/>
      <c r="G23" s="196">
        <f>F23*'Homosex y Lesbianismo'!$I$1*6</f>
        <v>0</v>
      </c>
      <c r="H23" s="157">
        <f t="shared" si="3"/>
        <v>0</v>
      </c>
    </row>
    <row r="24" spans="1:8" s="13" customFormat="1" ht="15" customHeight="1" thickBot="1">
      <c r="B24" s="262"/>
      <c r="C24" s="263"/>
      <c r="D24" s="244"/>
      <c r="E24" s="53" t="s">
        <v>37</v>
      </c>
      <c r="F24" s="75"/>
      <c r="G24" s="195">
        <f>F24*'Homosex y Lesbianismo'!$I$1*3</f>
        <v>0</v>
      </c>
      <c r="H24" s="158">
        <f t="shared" si="3"/>
        <v>0</v>
      </c>
    </row>
    <row r="25" spans="1:8" s="2" customFormat="1" ht="6" customHeight="1" thickBot="1">
      <c r="B25" s="83"/>
      <c r="C25" s="18"/>
      <c r="D25" s="18"/>
      <c r="E25" s="39"/>
      <c r="F25" s="78"/>
      <c r="G25" s="44"/>
      <c r="H25" s="217"/>
    </row>
    <row r="26" spans="1:8" ht="15" customHeight="1" thickBot="1">
      <c r="B26" s="84" t="s">
        <v>90</v>
      </c>
      <c r="C26" s="15" t="s">
        <v>10</v>
      </c>
      <c r="D26" s="15" t="s">
        <v>133</v>
      </c>
      <c r="E26" s="82" t="s">
        <v>38</v>
      </c>
      <c r="F26" s="69"/>
      <c r="G26" s="70">
        <f>F26*'Homosex y Lesbianismo'!$I$1*3</f>
        <v>0</v>
      </c>
      <c r="H26" s="160">
        <f>ROUND(G26,0)</f>
        <v>0</v>
      </c>
    </row>
    <row r="27" spans="1:8" s="2" customFormat="1" ht="6" customHeight="1" thickBot="1">
      <c r="A27" s="4"/>
      <c r="B27" s="83"/>
      <c r="C27" s="18"/>
      <c r="D27" s="18"/>
      <c r="E27" s="39"/>
      <c r="F27" s="78"/>
      <c r="G27" s="44"/>
      <c r="H27" s="217"/>
    </row>
    <row r="28" spans="1:8" ht="15" customHeight="1">
      <c r="B28" s="253" t="s">
        <v>90</v>
      </c>
      <c r="C28" s="243" t="s">
        <v>10</v>
      </c>
      <c r="D28" s="243" t="s">
        <v>303</v>
      </c>
      <c r="E28" s="16" t="s">
        <v>317</v>
      </c>
      <c r="F28" s="73"/>
      <c r="G28" s="194">
        <f>F28*'Homosex y Lesbianismo'!$I$1*4</f>
        <v>0</v>
      </c>
      <c r="H28" s="154">
        <f t="shared" ref="H28:H32" si="4">ROUND(G28,0)</f>
        <v>0</v>
      </c>
    </row>
    <row r="29" spans="1:8" s="13" customFormat="1" ht="16.5" customHeight="1" thickBot="1">
      <c r="B29" s="254"/>
      <c r="C29" s="244"/>
      <c r="D29" s="244"/>
      <c r="E29" s="53" t="s">
        <v>37</v>
      </c>
      <c r="F29" s="75"/>
      <c r="G29" s="195">
        <f>F29*'Homosex y Lesbianismo'!$I$1*3</f>
        <v>0</v>
      </c>
      <c r="H29" s="158">
        <f t="shared" si="4"/>
        <v>0</v>
      </c>
    </row>
    <row r="30" spans="1:8" s="2" customFormat="1" ht="6" customHeight="1" thickBot="1">
      <c r="B30" s="83"/>
      <c r="C30" s="18"/>
      <c r="D30" s="18"/>
      <c r="E30" s="39"/>
      <c r="F30" s="78"/>
      <c r="G30" s="44"/>
      <c r="H30" s="217"/>
    </row>
    <row r="31" spans="1:8" ht="15" customHeight="1">
      <c r="B31" s="260" t="s">
        <v>106</v>
      </c>
      <c r="C31" s="243" t="s">
        <v>12</v>
      </c>
      <c r="D31" s="243" t="s">
        <v>306</v>
      </c>
      <c r="E31" s="16" t="s">
        <v>317</v>
      </c>
      <c r="F31" s="73"/>
      <c r="G31" s="194">
        <f>F31*'Homosex y Lesbianismo'!$I$1*4</f>
        <v>0</v>
      </c>
      <c r="H31" s="154">
        <f t="shared" si="4"/>
        <v>0</v>
      </c>
    </row>
    <row r="32" spans="1:8" s="13" customFormat="1" ht="15" customHeight="1" thickBot="1">
      <c r="B32" s="262"/>
      <c r="C32" s="244"/>
      <c r="D32" s="244"/>
      <c r="E32" s="53" t="s">
        <v>37</v>
      </c>
      <c r="F32" s="75"/>
      <c r="G32" s="195">
        <f>F32*'Homosex y Lesbianismo'!$I$1*3</f>
        <v>0</v>
      </c>
      <c r="H32" s="158">
        <f t="shared" si="4"/>
        <v>0</v>
      </c>
    </row>
    <row r="33" spans="2:9" s="2" customFormat="1" ht="6" customHeight="1" thickBot="1">
      <c r="B33" s="83"/>
      <c r="C33" s="18"/>
      <c r="D33" s="18"/>
      <c r="E33" s="39"/>
      <c r="F33" s="78"/>
      <c r="G33" s="44"/>
      <c r="H33" s="217"/>
    </row>
    <row r="34" spans="2:9" ht="15" customHeight="1" thickBot="1">
      <c r="B34" s="84" t="s">
        <v>107</v>
      </c>
      <c r="C34" s="15" t="s">
        <v>21</v>
      </c>
      <c r="D34" s="15" t="s">
        <v>306</v>
      </c>
      <c r="E34" s="29" t="s">
        <v>317</v>
      </c>
      <c r="F34" s="69"/>
      <c r="G34" s="70">
        <f>F34*'Homosex y Lesbianismo'!$I$1*4</f>
        <v>0</v>
      </c>
      <c r="H34" s="160">
        <f>ROUND(G34,0)</f>
        <v>0</v>
      </c>
    </row>
    <row r="35" spans="2:9" s="2" customFormat="1" ht="6" customHeight="1" thickBot="1">
      <c r="B35" s="33"/>
      <c r="C35" s="71"/>
      <c r="D35" s="34"/>
      <c r="E35" s="38"/>
      <c r="F35" s="72"/>
      <c r="G35" s="45"/>
      <c r="H35" s="217"/>
    </row>
    <row r="36" spans="2:9" ht="15" customHeight="1" thickBot="1">
      <c r="B36" s="84" t="s">
        <v>73</v>
      </c>
      <c r="C36" s="15" t="s">
        <v>54</v>
      </c>
      <c r="D36" s="15" t="s">
        <v>304</v>
      </c>
      <c r="E36" s="29" t="s">
        <v>317</v>
      </c>
      <c r="F36" s="69"/>
      <c r="G36" s="70">
        <f>F36*'Homosex y Lesbianismo'!$I$1*4</f>
        <v>0</v>
      </c>
      <c r="H36" s="160">
        <f>ROUND(G36,0)</f>
        <v>0</v>
      </c>
    </row>
    <row r="37" spans="2:9" s="2" customFormat="1" ht="6" customHeight="1" thickBot="1">
      <c r="B37" s="33"/>
      <c r="C37" s="71"/>
      <c r="D37" s="34"/>
      <c r="E37" s="38"/>
      <c r="F37" s="72"/>
      <c r="G37" s="45"/>
      <c r="H37" s="217"/>
    </row>
    <row r="38" spans="2:9" ht="15" customHeight="1" thickBot="1">
      <c r="B38" s="84" t="s">
        <v>97</v>
      </c>
      <c r="C38" s="15" t="s">
        <v>15</v>
      </c>
      <c r="D38" s="15" t="s">
        <v>133</v>
      </c>
      <c r="E38" s="82" t="s">
        <v>38</v>
      </c>
      <c r="F38" s="69"/>
      <c r="G38" s="70">
        <f>F38*'Homosex y Lesbianismo'!$I$1*6</f>
        <v>0</v>
      </c>
      <c r="H38" s="160">
        <f>ROUND(G38,0)</f>
        <v>0</v>
      </c>
    </row>
    <row r="39" spans="2:9" s="2" customFormat="1" ht="6" customHeight="1" thickBot="1">
      <c r="B39" s="33"/>
      <c r="C39" s="71"/>
      <c r="D39" s="34"/>
      <c r="E39" s="38"/>
      <c r="F39" s="72"/>
      <c r="G39" s="45"/>
      <c r="H39" s="217"/>
    </row>
    <row r="40" spans="2:9" ht="15" customHeight="1" thickBot="1">
      <c r="B40" s="84" t="s">
        <v>98</v>
      </c>
      <c r="C40" s="15" t="s">
        <v>15</v>
      </c>
      <c r="D40" s="15" t="s">
        <v>133</v>
      </c>
      <c r="E40" s="82" t="s">
        <v>38</v>
      </c>
      <c r="F40" s="69"/>
      <c r="G40" s="70">
        <f>F40*'Homosex y Lesbianismo'!$I$1*6</f>
        <v>0</v>
      </c>
      <c r="H40" s="160">
        <f>ROUND(G40,0)</f>
        <v>0</v>
      </c>
    </row>
    <row r="41" spans="2:9" s="13" customFormat="1" ht="6.75" customHeight="1" thickBot="1">
      <c r="B41" s="228"/>
      <c r="C41" s="34"/>
      <c r="D41" s="34"/>
      <c r="E41" s="34"/>
      <c r="F41" s="38"/>
      <c r="G41" s="72"/>
      <c r="H41" s="45"/>
      <c r="I41" s="217"/>
    </row>
    <row r="42" spans="2:9" s="13" customFormat="1" ht="15" customHeight="1" thickBot="1">
      <c r="B42" s="84" t="s">
        <v>402</v>
      </c>
      <c r="C42" s="15" t="s">
        <v>15</v>
      </c>
      <c r="D42" s="15" t="s">
        <v>403</v>
      </c>
      <c r="E42" s="82" t="s">
        <v>38</v>
      </c>
      <c r="F42" s="69"/>
      <c r="G42" s="70">
        <f>F42*'Homosex y Lesbianismo'!$I$1*6</f>
        <v>0</v>
      </c>
      <c r="H42" s="160">
        <f>ROUND(G42,0)</f>
        <v>0</v>
      </c>
      <c r="I42" s="4"/>
    </row>
    <row r="43" spans="2:9" s="13" customFormat="1" ht="6" customHeight="1" thickBot="1">
      <c r="B43" s="228"/>
      <c r="C43" s="34"/>
      <c r="D43" s="34"/>
      <c r="E43" s="38"/>
      <c r="F43" s="72"/>
      <c r="G43" s="45"/>
      <c r="H43" s="217"/>
    </row>
    <row r="44" spans="2:9" s="13" customFormat="1" ht="15" customHeight="1" thickBot="1">
      <c r="B44" s="84" t="s">
        <v>411</v>
      </c>
      <c r="C44" s="15" t="s">
        <v>15</v>
      </c>
      <c r="D44" s="15" t="s">
        <v>410</v>
      </c>
      <c r="E44" s="27" t="s">
        <v>37</v>
      </c>
      <c r="F44" s="69"/>
      <c r="G44" s="76">
        <f>F44*'Homosex y Lesbianismo'!$I$1*3</f>
        <v>0</v>
      </c>
      <c r="H44" s="160">
        <f>ROUND(G44,0)</f>
        <v>0</v>
      </c>
      <c r="I44" s="4"/>
    </row>
    <row r="45" spans="2:9" s="13" customFormat="1" ht="6.75" customHeight="1" thickBot="1">
      <c r="B45" s="228"/>
      <c r="C45" s="34"/>
      <c r="D45" s="34"/>
      <c r="E45" s="38"/>
      <c r="F45" s="72"/>
      <c r="G45" s="45"/>
      <c r="H45" s="217"/>
      <c r="I45" s="18"/>
    </row>
    <row r="46" spans="2:9" ht="15" customHeight="1" thickBot="1">
      <c r="B46" s="84" t="s">
        <v>135</v>
      </c>
      <c r="C46" s="15" t="s">
        <v>20</v>
      </c>
      <c r="D46" s="81" t="s">
        <v>300</v>
      </c>
      <c r="E46" s="27" t="s">
        <v>37</v>
      </c>
      <c r="F46" s="69"/>
      <c r="G46" s="76">
        <f>F46*'Homosex y Lesbianismo'!$I$1*3</f>
        <v>0</v>
      </c>
      <c r="H46" s="160">
        <f>ROUND(G46,0)</f>
        <v>0</v>
      </c>
    </row>
    <row r="47" spans="2:9" s="2" customFormat="1" ht="6" customHeight="1" thickBot="1">
      <c r="B47" s="33"/>
      <c r="C47" s="71"/>
      <c r="D47" s="34"/>
      <c r="E47" s="38"/>
      <c r="F47" s="72"/>
      <c r="G47" s="45"/>
      <c r="H47" s="217"/>
    </row>
    <row r="48" spans="2:9" ht="30" customHeight="1" thickBot="1">
      <c r="B48" s="84" t="s">
        <v>74</v>
      </c>
      <c r="C48" s="15" t="s">
        <v>75</v>
      </c>
      <c r="D48" s="15" t="s">
        <v>304</v>
      </c>
      <c r="E48" s="29" t="s">
        <v>317</v>
      </c>
      <c r="F48" s="69"/>
      <c r="G48" s="193">
        <f>F48*'Homosex y Lesbianismo'!$I$1*4</f>
        <v>0</v>
      </c>
      <c r="H48" s="160">
        <f>ROUND(G48,0)</f>
        <v>0</v>
      </c>
    </row>
    <row r="49" spans="2:9" s="13" customFormat="1" ht="6" customHeight="1" thickBot="1">
      <c r="B49" s="228"/>
      <c r="C49" s="34"/>
      <c r="D49" s="34"/>
      <c r="E49" s="38"/>
      <c r="F49" s="72"/>
      <c r="G49" s="45"/>
      <c r="H49" s="217"/>
    </row>
    <row r="50" spans="2:9" s="13" customFormat="1" ht="15" customHeight="1" thickBot="1">
      <c r="B50" s="84" t="s">
        <v>412</v>
      </c>
      <c r="C50" s="15" t="s">
        <v>15</v>
      </c>
      <c r="D50" s="15" t="s">
        <v>410</v>
      </c>
      <c r="E50" s="27" t="s">
        <v>37</v>
      </c>
      <c r="F50" s="69"/>
      <c r="G50" s="193">
        <f>F50*'Homosex y Lesbianismo'!$I$1*3</f>
        <v>0</v>
      </c>
      <c r="H50" s="160">
        <f>ROUND(G50,0)</f>
        <v>0</v>
      </c>
    </row>
    <row r="51" spans="2:9" s="2" customFormat="1" ht="6" customHeight="1" thickBot="1">
      <c r="B51" s="33"/>
      <c r="C51" s="71"/>
      <c r="D51" s="34"/>
      <c r="E51" s="38"/>
      <c r="F51" s="72"/>
      <c r="G51" s="45"/>
      <c r="H51" s="217"/>
    </row>
    <row r="52" spans="2:9" s="13" customFormat="1" ht="14.25" customHeight="1" thickBot="1">
      <c r="B52" s="84" t="s">
        <v>404</v>
      </c>
      <c r="C52" s="15" t="s">
        <v>24</v>
      </c>
      <c r="D52" s="15" t="s">
        <v>403</v>
      </c>
      <c r="E52" s="82" t="s">
        <v>38</v>
      </c>
      <c r="F52" s="69"/>
      <c r="G52" s="70">
        <f>F52*'Homosex y Lesbianismo'!$I$1*6</f>
        <v>0</v>
      </c>
      <c r="H52" s="160">
        <f>ROUND(G52,0)</f>
        <v>0</v>
      </c>
    </row>
    <row r="53" spans="2:9" s="13" customFormat="1" ht="6" customHeight="1" thickBot="1">
      <c r="B53" s="33"/>
      <c r="C53" s="71"/>
      <c r="D53" s="34"/>
      <c r="E53" s="38"/>
      <c r="F53" s="72"/>
      <c r="G53" s="45"/>
      <c r="H53" s="217"/>
    </row>
    <row r="54" spans="2:9" ht="15" customHeight="1" thickBot="1">
      <c r="B54" s="84" t="s">
        <v>136</v>
      </c>
      <c r="C54" s="15" t="s">
        <v>36</v>
      </c>
      <c r="D54" s="81" t="s">
        <v>300</v>
      </c>
      <c r="E54" s="27" t="s">
        <v>37</v>
      </c>
      <c r="F54" s="69"/>
      <c r="G54" s="193">
        <f>F54*'Homosex y Lesbianismo'!$I$1*3</f>
        <v>0</v>
      </c>
      <c r="H54" s="160">
        <f>ROUND(G54,0)</f>
        <v>0</v>
      </c>
    </row>
    <row r="55" spans="2:9" s="2" customFormat="1" ht="6" customHeight="1" thickBot="1">
      <c r="B55" s="17"/>
      <c r="C55" s="77"/>
      <c r="D55" s="18"/>
      <c r="E55" s="39"/>
      <c r="F55" s="78"/>
      <c r="G55" s="44"/>
      <c r="H55" s="217"/>
    </row>
    <row r="56" spans="2:9" ht="15" customHeight="1" thickBot="1">
      <c r="B56" s="84" t="s">
        <v>64</v>
      </c>
      <c r="C56" s="15" t="s">
        <v>12</v>
      </c>
      <c r="D56" s="15" t="s">
        <v>305</v>
      </c>
      <c r="E56" s="29" t="s">
        <v>317</v>
      </c>
      <c r="F56" s="69"/>
      <c r="G56" s="193">
        <f>F56*'Homosex y Lesbianismo'!$I$1*4</f>
        <v>0</v>
      </c>
      <c r="H56" s="160">
        <f>ROUND(G56,0)</f>
        <v>0</v>
      </c>
    </row>
    <row r="57" spans="2:9" s="13" customFormat="1" ht="6.75" customHeight="1" thickBot="1">
      <c r="B57" s="83"/>
      <c r="C57" s="18"/>
      <c r="D57" s="34"/>
      <c r="E57" s="38"/>
      <c r="F57" s="72"/>
      <c r="G57" s="45"/>
      <c r="H57" s="217"/>
    </row>
    <row r="58" spans="2:9" s="13" customFormat="1" ht="15" customHeight="1">
      <c r="B58" s="260" t="s">
        <v>393</v>
      </c>
      <c r="C58" s="239" t="s">
        <v>10</v>
      </c>
      <c r="D58" s="239" t="s">
        <v>396</v>
      </c>
      <c r="E58" s="16" t="s">
        <v>317</v>
      </c>
      <c r="F58" s="73"/>
      <c r="G58" s="194">
        <f>F58*'Homosex y Lesbianismo'!$I$1*4</f>
        <v>0</v>
      </c>
      <c r="H58" s="154">
        <f t="shared" ref="H58:H59" si="5">ROUND(G58,0)</f>
        <v>0</v>
      </c>
    </row>
    <row r="59" spans="2:9" s="13" customFormat="1" ht="15" customHeight="1" thickBot="1">
      <c r="B59" s="262"/>
      <c r="C59" s="263"/>
      <c r="D59" s="263"/>
      <c r="E59" s="53" t="s">
        <v>37</v>
      </c>
      <c r="F59" s="75"/>
      <c r="G59" s="195">
        <f>F59*'Homosex y Lesbianismo'!$I$1*3</f>
        <v>0</v>
      </c>
      <c r="H59" s="158">
        <f t="shared" si="5"/>
        <v>0</v>
      </c>
    </row>
    <row r="60" spans="2:9" s="13" customFormat="1" ht="6.75" customHeight="1" thickBot="1">
      <c r="B60" s="17"/>
      <c r="C60" s="77"/>
      <c r="D60" s="34"/>
      <c r="E60" s="38"/>
      <c r="F60" s="72"/>
      <c r="G60" s="45"/>
      <c r="H60" s="217"/>
    </row>
    <row r="61" spans="2:9" s="13" customFormat="1" ht="15" customHeight="1" thickBot="1">
      <c r="B61" s="14" t="s">
        <v>393</v>
      </c>
      <c r="C61" s="81" t="s">
        <v>10</v>
      </c>
      <c r="D61" s="81" t="s">
        <v>403</v>
      </c>
      <c r="E61" s="82" t="s">
        <v>38</v>
      </c>
      <c r="F61" s="69"/>
      <c r="G61" s="193">
        <f>F61*'Homosex y Lesbianismo'!$I$1*6</f>
        <v>0</v>
      </c>
      <c r="H61" s="160">
        <f t="shared" ref="H61" si="6">ROUND(G61,0)</f>
        <v>0</v>
      </c>
    </row>
    <row r="62" spans="2:9" s="13" customFormat="1" ht="6" customHeight="1" thickBot="1">
      <c r="B62" s="17"/>
      <c r="C62" s="77"/>
      <c r="D62" s="34"/>
      <c r="E62" s="38"/>
      <c r="F62" s="72"/>
      <c r="G62" s="45"/>
      <c r="H62" s="217"/>
    </row>
    <row r="63" spans="2:9" s="13" customFormat="1" ht="15" customHeight="1" thickBot="1">
      <c r="B63" s="14" t="s">
        <v>393</v>
      </c>
      <c r="C63" s="81" t="s">
        <v>24</v>
      </c>
      <c r="D63" s="81" t="s">
        <v>410</v>
      </c>
      <c r="E63" s="53" t="s">
        <v>37</v>
      </c>
      <c r="F63" s="75"/>
      <c r="G63" s="195">
        <f>F63*'Homosex y Lesbianismo'!$I$1*3</f>
        <v>0</v>
      </c>
      <c r="H63" s="158">
        <f t="shared" ref="H63" si="7">ROUND(G63,0)</f>
        <v>0</v>
      </c>
    </row>
    <row r="64" spans="2:9" s="13" customFormat="1" ht="6" customHeight="1" thickBot="1">
      <c r="C64" s="17"/>
      <c r="D64" s="303"/>
      <c r="E64" s="18"/>
      <c r="F64" s="39"/>
      <c r="G64" s="78"/>
      <c r="H64" s="44"/>
      <c r="I64" s="217"/>
    </row>
    <row r="65" spans="2:9" s="13" customFormat="1" ht="15" customHeight="1">
      <c r="B65" s="260" t="s">
        <v>347</v>
      </c>
      <c r="C65" s="239" t="s">
        <v>348</v>
      </c>
      <c r="D65" s="239" t="s">
        <v>345</v>
      </c>
      <c r="E65" s="16" t="s">
        <v>317</v>
      </c>
      <c r="F65" s="73"/>
      <c r="G65" s="194">
        <f>F65*'Homosex y Lesbianismo'!$I$1*4</f>
        <v>0</v>
      </c>
      <c r="H65" s="154">
        <f t="shared" ref="H65:H66" si="8">ROUND(G65,0)</f>
        <v>0</v>
      </c>
    </row>
    <row r="66" spans="2:9" s="13" customFormat="1" ht="15" customHeight="1" thickBot="1">
      <c r="B66" s="262"/>
      <c r="C66" s="263"/>
      <c r="D66" s="263"/>
      <c r="E66" s="53" t="s">
        <v>37</v>
      </c>
      <c r="F66" s="75"/>
      <c r="G66" s="195">
        <f>F66*'Homosex y Lesbianismo'!$I$1*3</f>
        <v>0</v>
      </c>
      <c r="H66" s="158">
        <f t="shared" si="8"/>
        <v>0</v>
      </c>
    </row>
    <row r="67" spans="2:9" s="2" customFormat="1" ht="6" customHeight="1" thickBot="1">
      <c r="B67" s="33"/>
      <c r="C67" s="71"/>
      <c r="D67" s="34"/>
      <c r="E67" s="38"/>
      <c r="F67" s="72"/>
      <c r="G67" s="45"/>
      <c r="H67" s="217"/>
    </row>
    <row r="68" spans="2:9" ht="15" customHeight="1" thickBot="1">
      <c r="B68" s="84" t="s">
        <v>124</v>
      </c>
      <c r="C68" s="15" t="s">
        <v>40</v>
      </c>
      <c r="D68" s="81" t="s">
        <v>300</v>
      </c>
      <c r="E68" s="27" t="s">
        <v>37</v>
      </c>
      <c r="F68" s="69"/>
      <c r="G68" s="193">
        <f>F68*'Homosex y Lesbianismo'!$I$1*3</f>
        <v>0</v>
      </c>
      <c r="H68" s="160">
        <f>ROUND(G68,0)</f>
        <v>0</v>
      </c>
    </row>
    <row r="69" spans="2:9" s="2" customFormat="1" ht="6" customHeight="1" thickBot="1">
      <c r="B69" s="33"/>
      <c r="C69" s="71"/>
      <c r="D69" s="34"/>
      <c r="E69" s="38"/>
      <c r="F69" s="72"/>
      <c r="G69" s="45"/>
      <c r="H69" s="217"/>
    </row>
    <row r="70" spans="2:9" s="2" customFormat="1" ht="15" customHeight="1">
      <c r="B70" s="260" t="s">
        <v>137</v>
      </c>
      <c r="C70" s="239" t="s">
        <v>36</v>
      </c>
      <c r="D70" s="239" t="s">
        <v>300</v>
      </c>
      <c r="E70" s="85" t="s">
        <v>38</v>
      </c>
      <c r="F70" s="73"/>
      <c r="G70" s="194">
        <f>F70*'Homosex y Lesbianismo'!$I$1*6</f>
        <v>0</v>
      </c>
      <c r="H70" s="154">
        <f t="shared" ref="H70:H71" si="9">ROUND(G70,0)</f>
        <v>0</v>
      </c>
    </row>
    <row r="71" spans="2:9" ht="15" customHeight="1" thickBot="1">
      <c r="B71" s="262"/>
      <c r="C71" s="263"/>
      <c r="D71" s="263"/>
      <c r="E71" s="53" t="s">
        <v>37</v>
      </c>
      <c r="F71" s="75"/>
      <c r="G71" s="195">
        <f>F71*'Homosex y Lesbianismo'!$I$1*3</f>
        <v>0</v>
      </c>
      <c r="H71" s="158">
        <f t="shared" si="9"/>
        <v>0</v>
      </c>
    </row>
    <row r="72" spans="2:9" s="2" customFormat="1" ht="6" customHeight="1" thickBot="1">
      <c r="B72" s="17"/>
      <c r="C72" s="77"/>
      <c r="D72" s="18"/>
      <c r="E72" s="39"/>
      <c r="F72" s="78"/>
      <c r="G72" s="44"/>
      <c r="H72" s="217"/>
    </row>
    <row r="73" spans="2:9" ht="30" customHeight="1" thickBot="1">
      <c r="B73" s="84" t="s">
        <v>108</v>
      </c>
      <c r="C73" s="15" t="s">
        <v>20</v>
      </c>
      <c r="D73" s="15" t="s">
        <v>306</v>
      </c>
      <c r="E73" s="29" t="s">
        <v>317</v>
      </c>
      <c r="F73" s="69"/>
      <c r="G73" s="70">
        <f>F73*'Homosex y Lesbianismo'!$I$1*4</f>
        <v>0</v>
      </c>
      <c r="H73" s="160">
        <f>ROUND(G73,0)</f>
        <v>0</v>
      </c>
    </row>
    <row r="74" spans="2:9" s="2" customFormat="1" ht="6" customHeight="1" thickBot="1">
      <c r="B74" s="33"/>
      <c r="C74" s="71"/>
      <c r="D74" s="34"/>
      <c r="E74" s="38"/>
      <c r="F74" s="72"/>
      <c r="G74" s="45"/>
      <c r="H74" s="217"/>
      <c r="I74" s="52"/>
    </row>
    <row r="75" spans="2:9" ht="15" customHeight="1">
      <c r="B75" s="253" t="s">
        <v>161</v>
      </c>
      <c r="C75" s="243" t="s">
        <v>24</v>
      </c>
      <c r="D75" s="243" t="s">
        <v>306</v>
      </c>
      <c r="E75" s="16" t="s">
        <v>317</v>
      </c>
      <c r="F75" s="73"/>
      <c r="G75" s="194">
        <f>F75*'Homosex y Lesbianismo'!$I$1*4</f>
        <v>0</v>
      </c>
      <c r="H75" s="154">
        <f t="shared" ref="H75:H82" si="10">ROUND(G75,0)</f>
        <v>0</v>
      </c>
    </row>
    <row r="76" spans="2:9" s="13" customFormat="1" ht="15" customHeight="1" thickBot="1">
      <c r="B76" s="254"/>
      <c r="C76" s="244"/>
      <c r="D76" s="244"/>
      <c r="E76" s="53" t="s">
        <v>37</v>
      </c>
      <c r="F76" s="75"/>
      <c r="G76" s="195">
        <f>F76*'Homosex y Lesbianismo'!$I$1*3</f>
        <v>0</v>
      </c>
      <c r="H76" s="158">
        <f t="shared" si="10"/>
        <v>0</v>
      </c>
    </row>
    <row r="77" spans="2:9" s="2" customFormat="1" ht="6" customHeight="1" thickBot="1">
      <c r="B77" s="17"/>
      <c r="C77" s="77"/>
      <c r="D77" s="18"/>
      <c r="E77" s="39"/>
      <c r="F77" s="78"/>
      <c r="G77" s="44"/>
      <c r="H77" s="217"/>
    </row>
    <row r="78" spans="2:9" ht="15" customHeight="1">
      <c r="B78" s="253" t="s">
        <v>114</v>
      </c>
      <c r="C78" s="243" t="s">
        <v>44</v>
      </c>
      <c r="D78" s="243" t="s">
        <v>299</v>
      </c>
      <c r="E78" s="16" t="s">
        <v>317</v>
      </c>
      <c r="F78" s="73"/>
      <c r="G78" s="194">
        <f>F78*'Homosex y Lesbianismo'!$I$1*4</f>
        <v>0</v>
      </c>
      <c r="H78" s="154">
        <f t="shared" si="10"/>
        <v>0</v>
      </c>
    </row>
    <row r="79" spans="2:9" s="13" customFormat="1" ht="15" customHeight="1" thickBot="1">
      <c r="B79" s="254"/>
      <c r="C79" s="244"/>
      <c r="D79" s="244"/>
      <c r="E79" s="53" t="s">
        <v>37</v>
      </c>
      <c r="F79" s="75"/>
      <c r="G79" s="195">
        <f>F79*'Homosex y Lesbianismo'!$I$1*3</f>
        <v>0</v>
      </c>
      <c r="H79" s="158">
        <f t="shared" si="10"/>
        <v>0</v>
      </c>
    </row>
    <row r="80" spans="2:9" s="2" customFormat="1" ht="6" customHeight="1" thickBot="1">
      <c r="B80" s="17"/>
      <c r="C80" s="77"/>
      <c r="D80" s="18"/>
      <c r="E80" s="39"/>
      <c r="F80" s="78"/>
      <c r="G80" s="44"/>
      <c r="H80" s="217"/>
    </row>
    <row r="81" spans="2:8" ht="15" customHeight="1">
      <c r="B81" s="253" t="s">
        <v>76</v>
      </c>
      <c r="C81" s="243" t="s">
        <v>66</v>
      </c>
      <c r="D81" s="243" t="s">
        <v>304</v>
      </c>
      <c r="E81" s="16" t="s">
        <v>317</v>
      </c>
      <c r="F81" s="73"/>
      <c r="G81" s="194">
        <f>F81*'Homosex y Lesbianismo'!$I$1*4</f>
        <v>0</v>
      </c>
      <c r="H81" s="154">
        <f t="shared" si="10"/>
        <v>0</v>
      </c>
    </row>
    <row r="82" spans="2:8" s="13" customFormat="1" ht="15" customHeight="1" thickBot="1">
      <c r="B82" s="254"/>
      <c r="C82" s="244"/>
      <c r="D82" s="244"/>
      <c r="E82" s="53" t="s">
        <v>37</v>
      </c>
      <c r="F82" s="75"/>
      <c r="G82" s="195">
        <f>F82*'Homosex y Lesbianismo'!$I$1*3</f>
        <v>0</v>
      </c>
      <c r="H82" s="158">
        <f t="shared" si="10"/>
        <v>0</v>
      </c>
    </row>
    <row r="83" spans="2:8" s="2" customFormat="1" ht="6" customHeight="1" thickBot="1">
      <c r="B83" s="17"/>
      <c r="C83" s="77"/>
      <c r="D83" s="18"/>
      <c r="E83" s="39"/>
      <c r="F83" s="78"/>
      <c r="G83" s="44"/>
      <c r="H83" s="217"/>
    </row>
    <row r="84" spans="2:8" ht="15" customHeight="1" thickBot="1">
      <c r="B84" s="84" t="s">
        <v>65</v>
      </c>
      <c r="C84" s="15" t="s">
        <v>66</v>
      </c>
      <c r="D84" s="68" t="s">
        <v>305</v>
      </c>
      <c r="E84" s="29" t="s">
        <v>317</v>
      </c>
      <c r="F84" s="69"/>
      <c r="G84" s="70">
        <f>F84*'Homosex y Lesbianismo'!$I$1*4</f>
        <v>0</v>
      </c>
      <c r="H84" s="160">
        <f>ROUND(G84,0)</f>
        <v>0</v>
      </c>
    </row>
    <row r="85" spans="2:8" s="2" customFormat="1" ht="6" customHeight="1" thickBot="1">
      <c r="B85" s="33"/>
      <c r="C85" s="71"/>
      <c r="D85" s="34"/>
      <c r="E85" s="38"/>
      <c r="F85" s="72"/>
      <c r="G85" s="45"/>
      <c r="H85" s="217"/>
    </row>
    <row r="86" spans="2:8" ht="15" customHeight="1">
      <c r="B86" s="253" t="s">
        <v>91</v>
      </c>
      <c r="C86" s="243" t="s">
        <v>12</v>
      </c>
      <c r="D86" s="243" t="s">
        <v>132</v>
      </c>
      <c r="E86" s="16" t="s">
        <v>317</v>
      </c>
      <c r="F86" s="73"/>
      <c r="G86" s="194">
        <f>F86*'Homosex y Lesbianismo'!$I$1*4</f>
        <v>0</v>
      </c>
      <c r="H86" s="154">
        <f>ROUND(G86,0)</f>
        <v>0</v>
      </c>
    </row>
    <row r="87" spans="2:8" s="13" customFormat="1" ht="15" customHeight="1" thickBot="1">
      <c r="B87" s="254"/>
      <c r="C87" s="244"/>
      <c r="D87" s="244"/>
      <c r="E87" s="53" t="s">
        <v>37</v>
      </c>
      <c r="F87" s="75"/>
      <c r="G87" s="195">
        <f>F87*'Homosex y Lesbianismo'!$I$1*3</f>
        <v>0</v>
      </c>
      <c r="H87" s="158">
        <f>ROUND(G87,0)</f>
        <v>0</v>
      </c>
    </row>
    <row r="88" spans="2:8" s="2" customFormat="1" ht="6" customHeight="1" thickBot="1">
      <c r="B88" s="17"/>
      <c r="C88" s="77"/>
      <c r="D88" s="18"/>
      <c r="E88" s="39"/>
      <c r="F88" s="78"/>
      <c r="G88" s="44"/>
      <c r="H88" s="217"/>
    </row>
    <row r="89" spans="2:8" ht="15" customHeight="1">
      <c r="B89" s="253" t="s">
        <v>109</v>
      </c>
      <c r="C89" s="243" t="s">
        <v>110</v>
      </c>
      <c r="D89" s="243" t="s">
        <v>306</v>
      </c>
      <c r="E89" s="16" t="s">
        <v>317</v>
      </c>
      <c r="F89" s="73"/>
      <c r="G89" s="194">
        <f>F89*'Homosex y Lesbianismo'!$I$1*4</f>
        <v>0</v>
      </c>
      <c r="H89" s="154">
        <f>ROUND(G89,0)</f>
        <v>0</v>
      </c>
    </row>
    <row r="90" spans="2:8" s="13" customFormat="1" ht="15" customHeight="1" thickBot="1">
      <c r="B90" s="254"/>
      <c r="C90" s="244"/>
      <c r="D90" s="244"/>
      <c r="E90" s="53" t="s">
        <v>37</v>
      </c>
      <c r="F90" s="75"/>
      <c r="G90" s="195">
        <f>F90*'Homosex y Lesbianismo'!$I$1*3</f>
        <v>0</v>
      </c>
      <c r="H90" s="158">
        <f>ROUND(G90,0)</f>
        <v>0</v>
      </c>
    </row>
    <row r="91" spans="2:8" s="2" customFormat="1" ht="6" customHeight="1" thickBot="1">
      <c r="B91" s="17"/>
      <c r="C91" s="77"/>
      <c r="D91" s="18"/>
      <c r="E91" s="39"/>
      <c r="F91" s="78"/>
      <c r="G91" s="44"/>
      <c r="H91" s="217"/>
    </row>
    <row r="92" spans="2:8" ht="15" customHeight="1">
      <c r="B92" s="260" t="s">
        <v>77</v>
      </c>
      <c r="C92" s="239" t="s">
        <v>78</v>
      </c>
      <c r="D92" s="239" t="s">
        <v>304</v>
      </c>
      <c r="E92" s="16" t="s">
        <v>317</v>
      </c>
      <c r="F92" s="73"/>
      <c r="G92" s="194">
        <f>F92*'Homosex y Lesbianismo'!$I$1*4</f>
        <v>0</v>
      </c>
      <c r="H92" s="154">
        <f t="shared" ref="H92:H94" si="11">ROUND(G92,0)</f>
        <v>0</v>
      </c>
    </row>
    <row r="93" spans="2:8" ht="15" customHeight="1">
      <c r="B93" s="261"/>
      <c r="C93" s="240"/>
      <c r="D93" s="240"/>
      <c r="E93" s="20" t="s">
        <v>38</v>
      </c>
      <c r="F93" s="79"/>
      <c r="G93" s="196">
        <f>F93*'Homosex y Lesbianismo'!$I$1*6</f>
        <v>0</v>
      </c>
      <c r="H93" s="157">
        <f t="shared" si="11"/>
        <v>0</v>
      </c>
    </row>
    <row r="94" spans="2:8" s="13" customFormat="1" ht="15" customHeight="1" thickBot="1">
      <c r="B94" s="262"/>
      <c r="C94" s="263"/>
      <c r="D94" s="263"/>
      <c r="E94" s="53" t="s">
        <v>37</v>
      </c>
      <c r="F94" s="75"/>
      <c r="G94" s="195">
        <f>F94*'Homosex y Lesbianismo'!$I$1*3</f>
        <v>0</v>
      </c>
      <c r="H94" s="158">
        <f t="shared" si="11"/>
        <v>0</v>
      </c>
    </row>
    <row r="95" spans="2:8" s="2" customFormat="1" ht="6" customHeight="1" thickBot="1">
      <c r="B95" s="17"/>
      <c r="C95" s="77"/>
      <c r="D95" s="18"/>
      <c r="E95" s="39"/>
      <c r="F95" s="78"/>
      <c r="G95" s="44"/>
      <c r="H95" s="217"/>
    </row>
    <row r="96" spans="2:8" ht="15" customHeight="1" thickBot="1">
      <c r="B96" s="84" t="s">
        <v>125</v>
      </c>
      <c r="C96" s="15" t="s">
        <v>78</v>
      </c>
      <c r="D96" s="81" t="s">
        <v>300</v>
      </c>
      <c r="E96" s="27" t="s">
        <v>37</v>
      </c>
      <c r="F96" s="69"/>
      <c r="G96" s="76">
        <f>F96*'Homosex y Lesbianismo'!$I$1*3</f>
        <v>0</v>
      </c>
      <c r="H96" s="160">
        <f>ROUND(G96,0)</f>
        <v>0</v>
      </c>
    </row>
    <row r="97" spans="2:8" s="2" customFormat="1" ht="6" customHeight="1" thickBot="1">
      <c r="B97" s="33"/>
      <c r="C97" s="71"/>
      <c r="D97" s="34"/>
      <c r="E97" s="38"/>
      <c r="F97" s="72"/>
      <c r="G97" s="45"/>
      <c r="H97" s="217"/>
    </row>
    <row r="98" spans="2:8" ht="15" customHeight="1" thickBot="1">
      <c r="B98" s="84" t="s">
        <v>102</v>
      </c>
      <c r="C98" s="15" t="s">
        <v>103</v>
      </c>
      <c r="D98" s="15" t="s">
        <v>134</v>
      </c>
      <c r="E98" s="29" t="s">
        <v>317</v>
      </c>
      <c r="F98" s="69"/>
      <c r="G98" s="70">
        <f>F98*'Homosex y Lesbianismo'!$I$1*4</f>
        <v>0</v>
      </c>
      <c r="H98" s="160">
        <f>ROUND(G98,0)</f>
        <v>0</v>
      </c>
    </row>
    <row r="99" spans="2:8" s="2" customFormat="1" ht="6" customHeight="1" thickBot="1">
      <c r="B99" s="33"/>
      <c r="C99" s="71"/>
      <c r="D99" s="34"/>
      <c r="E99" s="38"/>
      <c r="F99" s="72"/>
      <c r="G99" s="45"/>
      <c r="H99" s="217"/>
    </row>
    <row r="100" spans="2:8" ht="15" customHeight="1" thickBot="1">
      <c r="B100" s="84" t="s">
        <v>79</v>
      </c>
      <c r="C100" s="15" t="s">
        <v>80</v>
      </c>
      <c r="D100" s="15" t="s">
        <v>304</v>
      </c>
      <c r="E100" s="29" t="s">
        <v>317</v>
      </c>
      <c r="F100" s="69"/>
      <c r="G100" s="70">
        <f>F100*'Homosex y Lesbianismo'!$I$1*4</f>
        <v>0</v>
      </c>
      <c r="H100" s="160">
        <f>ROUND(G100,0)</f>
        <v>0</v>
      </c>
    </row>
    <row r="101" spans="2:8" s="2" customFormat="1" ht="6" customHeight="1" thickBot="1">
      <c r="B101" s="33"/>
      <c r="C101" s="71"/>
      <c r="D101" s="34"/>
      <c r="E101" s="38"/>
      <c r="F101" s="72"/>
      <c r="G101" s="45"/>
      <c r="H101" s="217"/>
    </row>
    <row r="102" spans="2:8" ht="15" customHeight="1" thickBot="1">
      <c r="B102" s="84" t="s">
        <v>67</v>
      </c>
      <c r="C102" s="15" t="s">
        <v>66</v>
      </c>
      <c r="D102" s="68" t="s">
        <v>305</v>
      </c>
      <c r="E102" s="29" t="s">
        <v>317</v>
      </c>
      <c r="F102" s="69"/>
      <c r="G102" s="70">
        <f>F102*'Homosex y Lesbianismo'!$I$1*4</f>
        <v>0</v>
      </c>
      <c r="H102" s="160">
        <f>ROUND(G102,0)</f>
        <v>0</v>
      </c>
    </row>
    <row r="103" spans="2:8" s="2" customFormat="1" ht="6" customHeight="1" thickBot="1">
      <c r="B103" s="33"/>
      <c r="C103" s="71"/>
      <c r="D103" s="34"/>
      <c r="E103" s="38"/>
      <c r="F103" s="72"/>
      <c r="G103" s="45"/>
      <c r="H103" s="217"/>
    </row>
    <row r="104" spans="2:8" ht="15" customHeight="1" thickBot="1">
      <c r="B104" s="84" t="s">
        <v>68</v>
      </c>
      <c r="C104" s="15" t="s">
        <v>10</v>
      </c>
      <c r="D104" s="68" t="s">
        <v>305</v>
      </c>
      <c r="E104" s="29" t="s">
        <v>317</v>
      </c>
      <c r="F104" s="69"/>
      <c r="G104" s="70">
        <f>F104*'Homosex y Lesbianismo'!$I$1*4</f>
        <v>0</v>
      </c>
      <c r="H104" s="160">
        <f>ROUND(G104,0)</f>
        <v>0</v>
      </c>
    </row>
    <row r="105" spans="2:8" s="2" customFormat="1" ht="6" customHeight="1" thickBot="1">
      <c r="B105" s="33"/>
      <c r="C105" s="71"/>
      <c r="D105" s="34"/>
      <c r="E105" s="38"/>
      <c r="F105" s="72"/>
      <c r="G105" s="45"/>
      <c r="H105" s="217"/>
    </row>
    <row r="106" spans="2:8" ht="15" customHeight="1" thickBot="1">
      <c r="B106" s="84" t="s">
        <v>99</v>
      </c>
      <c r="C106" s="15" t="s">
        <v>10</v>
      </c>
      <c r="D106" s="15" t="s">
        <v>133</v>
      </c>
      <c r="E106" s="82" t="s">
        <v>38</v>
      </c>
      <c r="F106" s="69"/>
      <c r="G106" s="70">
        <f>F106*'Homosex y Lesbianismo'!$I$1*6</f>
        <v>0</v>
      </c>
      <c r="H106" s="160">
        <f>ROUND(G106,0)</f>
        <v>0</v>
      </c>
    </row>
    <row r="107" spans="2:8" s="2" customFormat="1" ht="6" customHeight="1" thickBot="1">
      <c r="B107" s="33"/>
      <c r="C107" s="71"/>
      <c r="D107" s="34"/>
      <c r="E107" s="38"/>
      <c r="F107" s="72"/>
      <c r="G107" s="45"/>
      <c r="H107" s="217"/>
    </row>
    <row r="108" spans="2:8" ht="16.5" customHeight="1" thickBot="1">
      <c r="B108" s="253" t="s">
        <v>99</v>
      </c>
      <c r="C108" s="243" t="s">
        <v>10</v>
      </c>
      <c r="D108" s="243" t="s">
        <v>303</v>
      </c>
      <c r="E108" s="16" t="s">
        <v>317</v>
      </c>
      <c r="F108" s="73"/>
      <c r="G108" s="165">
        <f>F108*'Homosex y Lesbianismo'!$I$1*4</f>
        <v>0</v>
      </c>
      <c r="H108" s="154">
        <f>ROUND(G108,0)</f>
        <v>0</v>
      </c>
    </row>
    <row r="109" spans="2:8" s="13" customFormat="1" ht="16.5" customHeight="1" thickBot="1">
      <c r="B109" s="254"/>
      <c r="C109" s="244"/>
      <c r="D109" s="244"/>
      <c r="E109" s="53" t="s">
        <v>37</v>
      </c>
      <c r="F109" s="75"/>
      <c r="G109" s="166">
        <f>F109*'Homosex y Lesbianismo'!$I$1*3</f>
        <v>0</v>
      </c>
      <c r="H109" s="154">
        <f>ROUND(G109,0)</f>
        <v>0</v>
      </c>
    </row>
    <row r="110" spans="2:8" s="2" customFormat="1" ht="6" customHeight="1" thickBot="1">
      <c r="B110" s="17"/>
      <c r="C110" s="77"/>
      <c r="D110" s="18"/>
      <c r="E110" s="39"/>
      <c r="F110" s="78"/>
      <c r="G110" s="44"/>
      <c r="H110" s="217"/>
    </row>
    <row r="111" spans="2:8" ht="15" customHeight="1">
      <c r="B111" s="260" t="s">
        <v>81</v>
      </c>
      <c r="C111" s="239" t="s">
        <v>82</v>
      </c>
      <c r="D111" s="239" t="s">
        <v>304</v>
      </c>
      <c r="E111" s="16" t="s">
        <v>317</v>
      </c>
      <c r="F111" s="73"/>
      <c r="G111" s="194">
        <f>F111*'Homosex y Lesbianismo'!$I$1*4</f>
        <v>0</v>
      </c>
      <c r="H111" s="154">
        <f>ROUND(G111,0)</f>
        <v>0</v>
      </c>
    </row>
    <row r="112" spans="2:8" ht="15" customHeight="1" thickBot="1">
      <c r="B112" s="262"/>
      <c r="C112" s="263"/>
      <c r="D112" s="263"/>
      <c r="E112" s="25" t="s">
        <v>38</v>
      </c>
      <c r="F112" s="75"/>
      <c r="G112" s="195">
        <f>F112*'Homosex y Lesbianismo'!$I$1*6</f>
        <v>0</v>
      </c>
      <c r="H112" s="158">
        <f>ROUND(G112,0)</f>
        <v>0</v>
      </c>
    </row>
    <row r="113" spans="2:8" s="2" customFormat="1" ht="6" customHeight="1" thickBot="1">
      <c r="B113" s="17"/>
      <c r="C113" s="77"/>
      <c r="D113" s="18"/>
      <c r="E113" s="39"/>
      <c r="F113" s="78"/>
      <c r="G113" s="44"/>
      <c r="H113" s="217"/>
    </row>
    <row r="114" spans="2:8" ht="15" customHeight="1" thickBot="1">
      <c r="B114" s="84" t="s">
        <v>111</v>
      </c>
      <c r="C114" s="15" t="s">
        <v>24</v>
      </c>
      <c r="D114" s="15" t="s">
        <v>302</v>
      </c>
      <c r="E114" s="29" t="s">
        <v>317</v>
      </c>
      <c r="F114" s="69"/>
      <c r="G114" s="70">
        <f>F114*'Homosex y Lesbianismo'!$I$1*4</f>
        <v>0</v>
      </c>
      <c r="H114" s="160">
        <f>ROUND(G114,0)</f>
        <v>0</v>
      </c>
    </row>
    <row r="115" spans="2:8" s="13" customFormat="1" ht="6.75" customHeight="1" thickBot="1">
      <c r="B115" s="228"/>
      <c r="C115" s="34"/>
      <c r="D115" s="34"/>
      <c r="E115" s="236"/>
      <c r="F115" s="230"/>
      <c r="G115" s="231"/>
      <c r="H115" s="155"/>
    </row>
    <row r="116" spans="2:8" s="13" customFormat="1" ht="15" customHeight="1" thickBot="1">
      <c r="B116" s="253" t="s">
        <v>111</v>
      </c>
      <c r="C116" s="243" t="s">
        <v>10</v>
      </c>
      <c r="D116" s="243" t="s">
        <v>390</v>
      </c>
      <c r="E116" s="16" t="s">
        <v>317</v>
      </c>
      <c r="F116" s="73"/>
      <c r="G116" s="165">
        <f>F116*'Homosex y Lesbianismo'!$I$1*4</f>
        <v>0</v>
      </c>
      <c r="H116" s="154">
        <f>ROUND(G116,0)</f>
        <v>0</v>
      </c>
    </row>
    <row r="117" spans="2:8" s="13" customFormat="1" ht="15" customHeight="1" thickBot="1">
      <c r="B117" s="254"/>
      <c r="C117" s="244"/>
      <c r="D117" s="244"/>
      <c r="E117" s="53" t="s">
        <v>37</v>
      </c>
      <c r="F117" s="75"/>
      <c r="G117" s="166">
        <f>F117*'Homosex y Lesbianismo'!$I$1*3</f>
        <v>0</v>
      </c>
      <c r="H117" s="154">
        <f>ROUND(G117,0)</f>
        <v>0</v>
      </c>
    </row>
    <row r="118" spans="2:8" s="2" customFormat="1" ht="6" customHeight="1" thickBot="1">
      <c r="B118" s="33"/>
      <c r="C118" s="71"/>
      <c r="D118" s="34"/>
      <c r="E118" s="38"/>
      <c r="F118" s="72"/>
      <c r="G118" s="45"/>
      <c r="H118" s="217"/>
    </row>
    <row r="119" spans="2:8" ht="15" customHeight="1" thickBot="1">
      <c r="B119" s="84" t="s">
        <v>83</v>
      </c>
      <c r="C119" s="15" t="s">
        <v>75</v>
      </c>
      <c r="D119" s="15" t="s">
        <v>304</v>
      </c>
      <c r="E119" s="82" t="s">
        <v>38</v>
      </c>
      <c r="F119" s="69"/>
      <c r="G119" s="70">
        <f>F119*'Homosex y Lesbianismo'!$I$1*6</f>
        <v>0</v>
      </c>
      <c r="H119" s="160">
        <f>ROUND(G119,0)</f>
        <v>0</v>
      </c>
    </row>
    <row r="120" spans="2:8" s="13" customFormat="1" ht="6.75" customHeight="1" thickBot="1">
      <c r="B120" s="228"/>
      <c r="C120" s="34"/>
      <c r="D120" s="34"/>
      <c r="E120" s="229"/>
      <c r="F120" s="230"/>
      <c r="G120" s="231"/>
      <c r="H120" s="155"/>
    </row>
    <row r="121" spans="2:8" s="13" customFormat="1" ht="15" customHeight="1" thickBot="1">
      <c r="B121" s="253" t="s">
        <v>382</v>
      </c>
      <c r="C121" s="243" t="s">
        <v>19</v>
      </c>
      <c r="D121" s="243" t="s">
        <v>381</v>
      </c>
      <c r="E121" s="16" t="s">
        <v>317</v>
      </c>
      <c r="F121" s="73"/>
      <c r="G121" s="70">
        <f>F121*'Homosex y Lesbianismo'!$I$1*4</f>
        <v>0</v>
      </c>
      <c r="H121" s="154">
        <f>ROUND(G121,0)</f>
        <v>0</v>
      </c>
    </row>
    <row r="122" spans="2:8" s="13" customFormat="1" ht="15" customHeight="1" thickBot="1">
      <c r="B122" s="254"/>
      <c r="C122" s="244"/>
      <c r="D122" s="244"/>
      <c r="E122" s="53" t="s">
        <v>37</v>
      </c>
      <c r="F122" s="75"/>
      <c r="G122" s="76">
        <f>F122*'Homosex y Lesbianismo'!$I$1*3</f>
        <v>0</v>
      </c>
      <c r="H122" s="158">
        <f>ROUND(G122,0)</f>
        <v>0</v>
      </c>
    </row>
    <row r="123" spans="2:8" s="2" customFormat="1" ht="6" customHeight="1" thickBot="1">
      <c r="B123" s="33"/>
      <c r="C123" s="71"/>
      <c r="D123" s="34"/>
      <c r="E123" s="38"/>
      <c r="F123" s="72"/>
      <c r="G123" s="45"/>
      <c r="H123" s="217"/>
    </row>
    <row r="124" spans="2:8" ht="15" customHeight="1">
      <c r="B124" s="260" t="s">
        <v>88</v>
      </c>
      <c r="C124" s="239" t="s">
        <v>36</v>
      </c>
      <c r="D124" s="239" t="s">
        <v>131</v>
      </c>
      <c r="E124" s="16" t="s">
        <v>317</v>
      </c>
      <c r="F124" s="73"/>
      <c r="G124" s="194">
        <f>F124*'Homosex y Lesbianismo'!$I$1*4</f>
        <v>0</v>
      </c>
      <c r="H124" s="154">
        <f>ROUND(G124,0)</f>
        <v>0</v>
      </c>
    </row>
    <row r="125" spans="2:8" ht="15" customHeight="1" thickBot="1">
      <c r="B125" s="262"/>
      <c r="C125" s="263"/>
      <c r="D125" s="263"/>
      <c r="E125" s="25" t="s">
        <v>38</v>
      </c>
      <c r="F125" s="75"/>
      <c r="G125" s="195">
        <f>F125*'Homosex y Lesbianismo'!$I$1*6</f>
        <v>0</v>
      </c>
      <c r="H125" s="158">
        <f>ROUND(G125,0)</f>
        <v>0</v>
      </c>
    </row>
    <row r="126" spans="2:8" s="2" customFormat="1" ht="6" customHeight="1" thickBot="1">
      <c r="B126" s="33"/>
      <c r="C126" s="71"/>
      <c r="D126" s="34"/>
      <c r="E126" s="38"/>
      <c r="F126" s="72"/>
      <c r="G126" s="45"/>
      <c r="H126" s="217"/>
    </row>
    <row r="127" spans="2:8" ht="15" customHeight="1" thickBot="1">
      <c r="B127" s="253" t="s">
        <v>92</v>
      </c>
      <c r="C127" s="243" t="s">
        <v>24</v>
      </c>
      <c r="D127" s="243" t="s">
        <v>302</v>
      </c>
      <c r="E127" s="16" t="s">
        <v>317</v>
      </c>
      <c r="F127" s="73"/>
      <c r="G127" s="70">
        <f>F127*'Homosex y Lesbianismo'!$I$1*4</f>
        <v>0</v>
      </c>
      <c r="H127" s="154">
        <f>ROUND(G127,0)</f>
        <v>0</v>
      </c>
    </row>
    <row r="128" spans="2:8" s="13" customFormat="1" ht="15" customHeight="1" thickBot="1">
      <c r="B128" s="254"/>
      <c r="C128" s="244"/>
      <c r="D128" s="244"/>
      <c r="E128" s="53" t="s">
        <v>37</v>
      </c>
      <c r="F128" s="75"/>
      <c r="G128" s="76">
        <f>F128*'Homosex y Lesbianismo'!$I$1*3</f>
        <v>0</v>
      </c>
      <c r="H128" s="158">
        <f>ROUND(G128,0)</f>
        <v>0</v>
      </c>
    </row>
    <row r="129" spans="2:8" s="2" customFormat="1" ht="6" customHeight="1" thickBot="1">
      <c r="B129" s="17"/>
      <c r="C129" s="77"/>
      <c r="D129" s="18"/>
      <c r="E129" s="39"/>
      <c r="F129" s="78"/>
      <c r="G129" s="44"/>
      <c r="H129" s="217"/>
    </row>
    <row r="130" spans="2:8" ht="15" customHeight="1">
      <c r="B130" s="260" t="s">
        <v>92</v>
      </c>
      <c r="C130" s="239" t="s">
        <v>12</v>
      </c>
      <c r="D130" s="239" t="s">
        <v>203</v>
      </c>
      <c r="E130" s="16" t="s">
        <v>317</v>
      </c>
      <c r="F130" s="73"/>
      <c r="G130" s="194">
        <f>F130*'Homosex y Lesbianismo'!$I$1*4</f>
        <v>0</v>
      </c>
      <c r="H130" s="154">
        <f t="shared" ref="H130:H138" si="12">ROUND(G130,0)</f>
        <v>0</v>
      </c>
    </row>
    <row r="131" spans="2:8" ht="15" customHeight="1">
      <c r="B131" s="261"/>
      <c r="C131" s="240"/>
      <c r="D131" s="240"/>
      <c r="E131" s="20" t="s">
        <v>38</v>
      </c>
      <c r="F131" s="79"/>
      <c r="G131" s="196">
        <f>F131*'Homosex y Lesbianismo'!$I$1*6</f>
        <v>0</v>
      </c>
      <c r="H131" s="157">
        <f t="shared" si="12"/>
        <v>0</v>
      </c>
    </row>
    <row r="132" spans="2:8" s="13" customFormat="1" ht="15" customHeight="1" thickBot="1">
      <c r="B132" s="262"/>
      <c r="C132" s="263"/>
      <c r="D132" s="263"/>
      <c r="E132" s="53" t="s">
        <v>37</v>
      </c>
      <c r="F132" s="75"/>
      <c r="G132" s="195">
        <f>F132*'Homosex y Lesbianismo'!$I$1*3</f>
        <v>0</v>
      </c>
      <c r="H132" s="158">
        <f t="shared" si="12"/>
        <v>0</v>
      </c>
    </row>
    <row r="133" spans="2:8" s="13" customFormat="1" ht="6" customHeight="1" thickBot="1">
      <c r="B133" s="17"/>
      <c r="C133" s="77"/>
      <c r="D133" s="18"/>
      <c r="E133" s="39"/>
      <c r="F133" s="78"/>
      <c r="G133" s="44"/>
      <c r="H133" s="217"/>
    </row>
    <row r="134" spans="2:8" s="13" customFormat="1" ht="15" customHeight="1" thickBot="1">
      <c r="B134" s="84" t="s">
        <v>413</v>
      </c>
      <c r="C134" s="15" t="s">
        <v>24</v>
      </c>
      <c r="D134" s="15" t="s">
        <v>410</v>
      </c>
      <c r="E134" s="53" t="s">
        <v>37</v>
      </c>
      <c r="F134" s="75"/>
      <c r="G134" s="195">
        <f>F134*'Homosex y Lesbianismo'!$I$1*3</f>
        <v>0</v>
      </c>
      <c r="H134" s="158">
        <f t="shared" ref="H134" si="13">ROUND(G134,0)</f>
        <v>0</v>
      </c>
    </row>
    <row r="135" spans="2:8" s="2" customFormat="1" ht="6" customHeight="1" thickBot="1">
      <c r="B135" s="17"/>
      <c r="C135" s="77"/>
      <c r="D135" s="18"/>
      <c r="E135" s="39"/>
      <c r="F135" s="78"/>
      <c r="G135" s="44"/>
      <c r="H135" s="217"/>
    </row>
    <row r="136" spans="2:8" ht="15" customHeight="1">
      <c r="B136" s="260" t="s">
        <v>105</v>
      </c>
      <c r="C136" s="239" t="s">
        <v>10</v>
      </c>
      <c r="D136" s="239" t="s">
        <v>203</v>
      </c>
      <c r="E136" s="16" t="s">
        <v>317</v>
      </c>
      <c r="F136" s="73"/>
      <c r="G136" s="194">
        <f>F136*'Homosex y Lesbianismo'!$I$1*4</f>
        <v>0</v>
      </c>
      <c r="H136" s="154">
        <f t="shared" si="12"/>
        <v>0</v>
      </c>
    </row>
    <row r="137" spans="2:8" ht="15" customHeight="1">
      <c r="B137" s="261"/>
      <c r="C137" s="240"/>
      <c r="D137" s="240"/>
      <c r="E137" s="20" t="s">
        <v>38</v>
      </c>
      <c r="F137" s="79"/>
      <c r="G137" s="196">
        <f>F137*'Homosex y Lesbianismo'!$I$1*6</f>
        <v>0</v>
      </c>
      <c r="H137" s="157">
        <f t="shared" si="12"/>
        <v>0</v>
      </c>
    </row>
    <row r="138" spans="2:8" s="13" customFormat="1" ht="15" customHeight="1" thickBot="1">
      <c r="B138" s="262"/>
      <c r="C138" s="263"/>
      <c r="D138" s="263"/>
      <c r="E138" s="53" t="s">
        <v>37</v>
      </c>
      <c r="F138" s="75"/>
      <c r="G138" s="195">
        <f>F138*'Homosex y Lesbianismo'!$I$1*3</f>
        <v>0</v>
      </c>
      <c r="H138" s="158">
        <f t="shared" si="12"/>
        <v>0</v>
      </c>
    </row>
    <row r="139" spans="2:8" s="2" customFormat="1" ht="6" customHeight="1" thickBot="1">
      <c r="B139" s="17"/>
      <c r="C139" s="77"/>
      <c r="D139" s="86"/>
      <c r="E139" s="39"/>
      <c r="F139" s="78"/>
      <c r="G139" s="44"/>
      <c r="H139" s="217"/>
    </row>
    <row r="140" spans="2:8" ht="15" customHeight="1" thickBot="1">
      <c r="B140" s="253" t="s">
        <v>105</v>
      </c>
      <c r="C140" s="243" t="s">
        <v>10</v>
      </c>
      <c r="D140" s="243" t="s">
        <v>303</v>
      </c>
      <c r="E140" s="16" t="s">
        <v>317</v>
      </c>
      <c r="F140" s="73"/>
      <c r="G140" s="70">
        <f>F140*'Homosex y Lesbianismo'!$I$1*4</f>
        <v>0</v>
      </c>
      <c r="H140" s="154">
        <f>ROUND(G140,0)</f>
        <v>0</v>
      </c>
    </row>
    <row r="141" spans="2:8" s="13" customFormat="1" ht="15" customHeight="1" thickBot="1">
      <c r="B141" s="254"/>
      <c r="C141" s="244"/>
      <c r="D141" s="244"/>
      <c r="E141" s="53" t="s">
        <v>37</v>
      </c>
      <c r="F141" s="75"/>
      <c r="G141" s="76">
        <f>F141*'Homosex y Lesbianismo'!$I$1*3</f>
        <v>0</v>
      </c>
      <c r="H141" s="158">
        <f>ROUND(G141,0)</f>
        <v>0</v>
      </c>
    </row>
    <row r="142" spans="2:8" s="2" customFormat="1" ht="6" customHeight="1" thickBot="1">
      <c r="B142" s="17"/>
      <c r="C142" s="77"/>
      <c r="D142" s="18"/>
      <c r="E142" s="39"/>
      <c r="F142" s="78"/>
      <c r="G142" s="44"/>
      <c r="H142" s="217"/>
    </row>
    <row r="143" spans="2:8" ht="15" customHeight="1" thickBot="1">
      <c r="B143" s="253" t="s">
        <v>93</v>
      </c>
      <c r="C143" s="243" t="s">
        <v>10</v>
      </c>
      <c r="D143" s="243" t="s">
        <v>132</v>
      </c>
      <c r="E143" s="16" t="s">
        <v>317</v>
      </c>
      <c r="F143" s="73"/>
      <c r="G143" s="70">
        <f>F143*'Homosex y Lesbianismo'!$I$1*4</f>
        <v>0</v>
      </c>
      <c r="H143" s="154">
        <f>ROUND(G143,0)</f>
        <v>0</v>
      </c>
    </row>
    <row r="144" spans="2:8" s="13" customFormat="1" ht="15" customHeight="1" thickBot="1">
      <c r="B144" s="254"/>
      <c r="C144" s="244"/>
      <c r="D144" s="244"/>
      <c r="E144" s="53" t="s">
        <v>37</v>
      </c>
      <c r="F144" s="75"/>
      <c r="G144" s="76">
        <f>F144*'Homosex y Lesbianismo'!$I$1*3</f>
        <v>0</v>
      </c>
      <c r="H144" s="158">
        <f>ROUND(G144,0)</f>
        <v>0</v>
      </c>
    </row>
    <row r="145" spans="2:8" s="2" customFormat="1" ht="6" customHeight="1" thickBot="1">
      <c r="B145" s="17"/>
      <c r="C145" s="77"/>
      <c r="D145" s="18"/>
      <c r="E145" s="39"/>
      <c r="F145" s="78"/>
      <c r="G145" s="44"/>
      <c r="H145" s="217"/>
    </row>
    <row r="146" spans="2:8" ht="15" customHeight="1" thickBot="1">
      <c r="B146" s="84" t="s">
        <v>100</v>
      </c>
      <c r="C146" s="15" t="s">
        <v>10</v>
      </c>
      <c r="D146" s="15" t="s">
        <v>133</v>
      </c>
      <c r="E146" s="82" t="s">
        <v>38</v>
      </c>
      <c r="F146" s="69"/>
      <c r="G146" s="193">
        <f>F146*'Homosex y Lesbianismo'!$I$1*6</f>
        <v>0</v>
      </c>
      <c r="H146" s="160">
        <f>ROUND(G146,0)</f>
        <v>0</v>
      </c>
    </row>
    <row r="147" spans="2:8" s="2" customFormat="1" ht="6" customHeight="1" thickBot="1">
      <c r="B147" s="33"/>
      <c r="C147" s="71"/>
      <c r="D147" s="34"/>
      <c r="E147" s="38"/>
      <c r="F147" s="72"/>
      <c r="G147" s="45"/>
      <c r="H147" s="217"/>
    </row>
    <row r="148" spans="2:8" ht="15" customHeight="1" thickBot="1">
      <c r="B148" s="84" t="s">
        <v>101</v>
      </c>
      <c r="C148" s="15" t="s">
        <v>10</v>
      </c>
      <c r="D148" s="15" t="s">
        <v>133</v>
      </c>
      <c r="E148" s="82" t="s">
        <v>38</v>
      </c>
      <c r="F148" s="69"/>
      <c r="G148" s="70">
        <f>F148*'Homosex y Lesbianismo'!$I$1*6</f>
        <v>0</v>
      </c>
      <c r="H148" s="160">
        <f>ROUND(G148,0)</f>
        <v>0</v>
      </c>
    </row>
    <row r="149" spans="2:8" s="2" customFormat="1" ht="6" customHeight="1" thickBot="1">
      <c r="B149" s="33"/>
      <c r="C149" s="71"/>
      <c r="D149" s="34"/>
      <c r="E149" s="38"/>
      <c r="F149" s="72"/>
      <c r="G149" s="45"/>
      <c r="H149" s="217"/>
    </row>
    <row r="150" spans="2:8" ht="15" customHeight="1" thickBot="1">
      <c r="B150" s="84" t="s">
        <v>84</v>
      </c>
      <c r="C150" s="15" t="s">
        <v>12</v>
      </c>
      <c r="D150" s="15" t="s">
        <v>304</v>
      </c>
      <c r="E150" s="29" t="s">
        <v>317</v>
      </c>
      <c r="F150" s="69"/>
      <c r="G150" s="70">
        <f>F150*'Homosex y Lesbianismo'!$I$1*4</f>
        <v>0</v>
      </c>
      <c r="H150" s="160">
        <f>ROUND(G150,0)</f>
        <v>0</v>
      </c>
    </row>
    <row r="151" spans="2:8" s="2" customFormat="1" ht="6" customHeight="1" thickBot="1">
      <c r="B151" s="33"/>
      <c r="C151" s="71"/>
      <c r="D151" s="34"/>
      <c r="E151" s="38"/>
      <c r="F151" s="72"/>
      <c r="G151" s="45"/>
      <c r="H151" s="217"/>
    </row>
    <row r="152" spans="2:8" ht="15" customHeight="1" thickBot="1">
      <c r="B152" s="84" t="s">
        <v>121</v>
      </c>
      <c r="C152" s="15" t="s">
        <v>20</v>
      </c>
      <c r="D152" s="81" t="s">
        <v>300</v>
      </c>
      <c r="E152" s="27" t="s">
        <v>37</v>
      </c>
      <c r="F152" s="69"/>
      <c r="G152" s="160">
        <f>F152*'Homosex y Lesbianismo'!$I$1*3</f>
        <v>0</v>
      </c>
      <c r="H152" s="160">
        <f>ROUND(G152,0)</f>
        <v>0</v>
      </c>
    </row>
    <row r="153" spans="2:8" s="2" customFormat="1" ht="6" customHeight="1" thickBot="1">
      <c r="B153" s="33"/>
      <c r="C153" s="71"/>
      <c r="D153" s="34"/>
      <c r="E153" s="38"/>
      <c r="F153" s="72"/>
      <c r="G153" s="45"/>
      <c r="H153" s="217"/>
    </row>
    <row r="154" spans="2:8" ht="15" customHeight="1" thickBot="1">
      <c r="B154" s="84" t="s">
        <v>128</v>
      </c>
      <c r="C154" s="15" t="s">
        <v>20</v>
      </c>
      <c r="D154" s="81" t="s">
        <v>300</v>
      </c>
      <c r="E154" s="27" t="s">
        <v>37</v>
      </c>
      <c r="F154" s="69"/>
      <c r="G154" s="160">
        <f>F154*'Homosex y Lesbianismo'!$I$1*3</f>
        <v>0</v>
      </c>
      <c r="H154" s="160">
        <f>ROUND(G154,0)</f>
        <v>0</v>
      </c>
    </row>
    <row r="155" spans="2:8" s="2" customFormat="1" ht="6" customHeight="1" thickBot="1">
      <c r="B155" s="33"/>
      <c r="C155" s="71"/>
      <c r="D155" s="34"/>
      <c r="E155" s="38"/>
      <c r="F155" s="72"/>
      <c r="G155" s="45"/>
      <c r="H155" s="217"/>
    </row>
    <row r="156" spans="2:8" ht="15" customHeight="1" thickBot="1">
      <c r="B156" s="84" t="s">
        <v>127</v>
      </c>
      <c r="C156" s="15" t="s">
        <v>40</v>
      </c>
      <c r="D156" s="81" t="s">
        <v>300</v>
      </c>
      <c r="E156" s="27" t="s">
        <v>37</v>
      </c>
      <c r="F156" s="69"/>
      <c r="G156" s="160">
        <f>F156*'Homosex y Lesbianismo'!$I$1*3</f>
        <v>0</v>
      </c>
      <c r="H156" s="160">
        <f>ROUND(G156,0)</f>
        <v>0</v>
      </c>
    </row>
    <row r="157" spans="2:8" s="2" customFormat="1" ht="6" customHeight="1" thickBot="1">
      <c r="B157" s="33"/>
      <c r="C157" s="71"/>
      <c r="D157" s="34"/>
      <c r="E157" s="38"/>
      <c r="F157" s="72"/>
      <c r="G157" s="45"/>
      <c r="H157" s="217"/>
    </row>
    <row r="158" spans="2:8" s="13" customFormat="1" ht="14.25" customHeight="1">
      <c r="B158" s="260" t="s">
        <v>334</v>
      </c>
      <c r="C158" s="270" t="s">
        <v>328</v>
      </c>
      <c r="D158" s="239" t="s">
        <v>329</v>
      </c>
      <c r="E158" s="16" t="s">
        <v>317</v>
      </c>
      <c r="F158" s="49"/>
      <c r="G158" s="189">
        <f>F158*'Homosex y Lesbianismo'!$I$1*4</f>
        <v>0</v>
      </c>
      <c r="H158" s="154">
        <f>ROUND(G158,0)</f>
        <v>0</v>
      </c>
    </row>
    <row r="159" spans="2:8" s="13" customFormat="1" ht="15" customHeight="1" thickBot="1">
      <c r="B159" s="262"/>
      <c r="C159" s="271"/>
      <c r="D159" s="263"/>
      <c r="E159" s="53" t="s">
        <v>37</v>
      </c>
      <c r="F159" s="50"/>
      <c r="G159" s="191">
        <f>F159*'Homosex y Lesbianismo'!$I$1*3</f>
        <v>0</v>
      </c>
      <c r="H159" s="158">
        <f>ROUND(G159,0)</f>
        <v>0</v>
      </c>
    </row>
    <row r="160" spans="2:8" s="13" customFormat="1" ht="6" customHeight="1" thickBot="1">
      <c r="B160" s="33"/>
      <c r="C160" s="71"/>
      <c r="D160" s="34"/>
      <c r="E160" s="38"/>
      <c r="F160" s="72"/>
      <c r="G160" s="45"/>
      <c r="H160" s="217"/>
    </row>
    <row r="161" spans="2:8" ht="15" customHeight="1" thickBot="1">
      <c r="B161" s="84" t="s">
        <v>69</v>
      </c>
      <c r="C161" s="15" t="s">
        <v>66</v>
      </c>
      <c r="D161" s="81" t="s">
        <v>300</v>
      </c>
      <c r="E161" s="29" t="s">
        <v>317</v>
      </c>
      <c r="F161" s="69"/>
      <c r="G161" s="70">
        <f>F161*'Homosex y Lesbianismo'!$I$1*4</f>
        <v>0</v>
      </c>
      <c r="H161" s="160">
        <f>ROUND(G161,0)</f>
        <v>0</v>
      </c>
    </row>
    <row r="162" spans="2:8" s="2" customFormat="1" ht="6" customHeight="1" thickBot="1">
      <c r="B162" s="33"/>
      <c r="C162" s="71"/>
      <c r="D162" s="34"/>
      <c r="E162" s="38"/>
      <c r="F162" s="72"/>
      <c r="G162" s="45"/>
      <c r="H162" s="217"/>
    </row>
    <row r="163" spans="2:8" s="2" customFormat="1" ht="15" customHeight="1" thickBot="1">
      <c r="B163" s="260" t="s">
        <v>129</v>
      </c>
      <c r="C163" s="255" t="s">
        <v>12</v>
      </c>
      <c r="D163" s="239" t="s">
        <v>300</v>
      </c>
      <c r="E163" s="19" t="s">
        <v>130</v>
      </c>
      <c r="F163" s="73"/>
      <c r="G163" s="76">
        <f>F163*'Homosex y Lesbianismo'!$I$1*3</f>
        <v>0</v>
      </c>
      <c r="H163" s="154">
        <f>ROUND(G163,0)</f>
        <v>0</v>
      </c>
    </row>
    <row r="164" spans="2:8" ht="15" customHeight="1" thickBot="1">
      <c r="B164" s="262"/>
      <c r="C164" s="256"/>
      <c r="D164" s="263"/>
      <c r="E164" s="25" t="s">
        <v>38</v>
      </c>
      <c r="F164" s="75"/>
      <c r="G164" s="70">
        <f>F164*'Homosex y Lesbianismo'!$I$1*6</f>
        <v>0</v>
      </c>
      <c r="H164" s="158">
        <f>ROUND(G164,0)</f>
        <v>0</v>
      </c>
    </row>
    <row r="165" spans="2:8" s="2" customFormat="1" ht="6" customHeight="1" thickBot="1">
      <c r="B165" s="33"/>
      <c r="C165" s="71"/>
      <c r="D165" s="34"/>
      <c r="E165" s="38"/>
      <c r="F165" s="72"/>
      <c r="G165" s="45"/>
      <c r="H165" s="217"/>
    </row>
    <row r="166" spans="2:8" ht="15" customHeight="1">
      <c r="B166" s="260" t="s">
        <v>115</v>
      </c>
      <c r="C166" s="270" t="s">
        <v>116</v>
      </c>
      <c r="D166" s="239" t="s">
        <v>299</v>
      </c>
      <c r="E166" s="16" t="s">
        <v>317</v>
      </c>
      <c r="F166" s="73"/>
      <c r="G166" s="194">
        <f>F166*'Homosex y Lesbianismo'!$I$1*4</f>
        <v>0</v>
      </c>
      <c r="H166" s="154">
        <f t="shared" ref="H166:H168" si="14">ROUND(G166,0)</f>
        <v>0</v>
      </c>
    </row>
    <row r="167" spans="2:8" ht="15" customHeight="1">
      <c r="B167" s="261"/>
      <c r="C167" s="271"/>
      <c r="D167" s="240"/>
      <c r="E167" s="20" t="s">
        <v>38</v>
      </c>
      <c r="F167" s="79"/>
      <c r="G167" s="196">
        <f>F167*'Homosex y Lesbianismo'!$I$1*6</f>
        <v>0</v>
      </c>
      <c r="H167" s="157">
        <f t="shared" si="14"/>
        <v>0</v>
      </c>
    </row>
    <row r="168" spans="2:8" s="13" customFormat="1" ht="15" customHeight="1" thickBot="1">
      <c r="B168" s="262"/>
      <c r="C168" s="272"/>
      <c r="D168" s="263"/>
      <c r="E168" s="53" t="s">
        <v>130</v>
      </c>
      <c r="F168" s="75"/>
      <c r="G168" s="195">
        <f>F168*'Homosex y Lesbianismo'!$I$1*3</f>
        <v>0</v>
      </c>
      <c r="H168" s="158">
        <f t="shared" si="14"/>
        <v>0</v>
      </c>
    </row>
    <row r="169" spans="2:8" s="2" customFormat="1" ht="6" customHeight="1" thickBot="1">
      <c r="B169" s="17"/>
      <c r="C169" s="77"/>
      <c r="D169" s="18"/>
      <c r="E169" s="39"/>
      <c r="F169" s="78"/>
      <c r="G169" s="44"/>
      <c r="H169" s="217"/>
    </row>
    <row r="170" spans="2:8" ht="15" customHeight="1" thickBot="1">
      <c r="B170" s="84" t="s">
        <v>122</v>
      </c>
      <c r="C170" s="15" t="s">
        <v>78</v>
      </c>
      <c r="D170" s="81" t="s">
        <v>300</v>
      </c>
      <c r="E170" s="19" t="s">
        <v>130</v>
      </c>
      <c r="F170" s="69"/>
      <c r="G170" s="76">
        <f>F170*'Homosex y Lesbianismo'!$I$1*3</f>
        <v>0</v>
      </c>
      <c r="H170" s="160">
        <f>ROUND(G170,0)</f>
        <v>0</v>
      </c>
    </row>
    <row r="171" spans="2:8" s="2" customFormat="1" ht="6" customHeight="1" thickBot="1">
      <c r="B171" s="33"/>
      <c r="C171" s="71"/>
      <c r="D171" s="34"/>
      <c r="E171" s="38"/>
      <c r="F171" s="72"/>
      <c r="G171" s="45"/>
      <c r="H171" s="217"/>
    </row>
    <row r="172" spans="2:8" ht="15" customHeight="1">
      <c r="B172" s="260" t="s">
        <v>117</v>
      </c>
      <c r="C172" s="239" t="s">
        <v>15</v>
      </c>
      <c r="D172" s="239" t="s">
        <v>299</v>
      </c>
      <c r="E172" s="16" t="s">
        <v>317</v>
      </c>
      <c r="F172" s="73"/>
      <c r="G172" s="194">
        <f>F172*'Homosex y Lesbianismo'!$I$1*4</f>
        <v>0</v>
      </c>
      <c r="H172" s="154">
        <f t="shared" ref="H172:H178" si="15">ROUND(G172,0)</f>
        <v>0</v>
      </c>
    </row>
    <row r="173" spans="2:8" ht="15" customHeight="1">
      <c r="B173" s="261"/>
      <c r="C173" s="240"/>
      <c r="D173" s="240"/>
      <c r="E173" s="20" t="s">
        <v>38</v>
      </c>
      <c r="F173" s="79"/>
      <c r="G173" s="196">
        <f>F173*'Homosex y Lesbianismo'!$I$1*6</f>
        <v>0</v>
      </c>
      <c r="H173" s="157">
        <f t="shared" si="15"/>
        <v>0</v>
      </c>
    </row>
    <row r="174" spans="2:8" s="13" customFormat="1" ht="15" customHeight="1" thickBot="1">
      <c r="B174" s="262"/>
      <c r="C174" s="263"/>
      <c r="D174" s="263"/>
      <c r="E174" s="53" t="s">
        <v>130</v>
      </c>
      <c r="F174" s="75"/>
      <c r="G174" s="195">
        <f>F174*'Homosex y Lesbianismo'!$I$1*3</f>
        <v>0</v>
      </c>
      <c r="H174" s="158">
        <f t="shared" si="15"/>
        <v>0</v>
      </c>
    </row>
    <row r="175" spans="2:8" s="2" customFormat="1" ht="6" customHeight="1" thickBot="1">
      <c r="B175" s="17"/>
      <c r="C175" s="77"/>
      <c r="D175" s="18"/>
      <c r="E175" s="39"/>
      <c r="F175" s="78"/>
      <c r="G175" s="44"/>
      <c r="H175" s="217"/>
    </row>
    <row r="176" spans="2:8" ht="15" customHeight="1">
      <c r="B176" s="260" t="s">
        <v>118</v>
      </c>
      <c r="C176" s="239" t="s">
        <v>119</v>
      </c>
      <c r="D176" s="239" t="s">
        <v>299</v>
      </c>
      <c r="E176" s="16" t="s">
        <v>317</v>
      </c>
      <c r="F176" s="73"/>
      <c r="G176" s="194">
        <f>F176*'Homosex y Lesbianismo'!$I$1*4</f>
        <v>0</v>
      </c>
      <c r="H176" s="154">
        <f t="shared" si="15"/>
        <v>0</v>
      </c>
    </row>
    <row r="177" spans="2:8" ht="15" customHeight="1">
      <c r="B177" s="261"/>
      <c r="C177" s="240"/>
      <c r="D177" s="240"/>
      <c r="E177" s="20" t="s">
        <v>38</v>
      </c>
      <c r="F177" s="79"/>
      <c r="G177" s="196">
        <f>F177*'Homosex y Lesbianismo'!$I$1*6</f>
        <v>0</v>
      </c>
      <c r="H177" s="157">
        <f t="shared" si="15"/>
        <v>0</v>
      </c>
    </row>
    <row r="178" spans="2:8" s="13" customFormat="1" ht="15" customHeight="1" thickBot="1">
      <c r="B178" s="262"/>
      <c r="C178" s="263"/>
      <c r="D178" s="263"/>
      <c r="E178" s="53" t="s">
        <v>130</v>
      </c>
      <c r="F178" s="75"/>
      <c r="G178" s="195">
        <f>F178*'Homosex y Lesbianismo'!$I$1*3</f>
        <v>0</v>
      </c>
      <c r="H178" s="158">
        <f t="shared" si="15"/>
        <v>0</v>
      </c>
    </row>
    <row r="179" spans="2:8" s="2" customFormat="1" ht="6" customHeight="1" thickBot="1">
      <c r="B179" s="17"/>
      <c r="C179" s="77"/>
      <c r="D179" s="18"/>
      <c r="E179" s="39"/>
      <c r="F179" s="78"/>
      <c r="G179" s="44"/>
      <c r="H179" s="217"/>
    </row>
    <row r="180" spans="2:8" ht="15" customHeight="1" thickBot="1">
      <c r="B180" s="253" t="s">
        <v>120</v>
      </c>
      <c r="C180" s="243" t="s">
        <v>12</v>
      </c>
      <c r="D180" s="239" t="s">
        <v>299</v>
      </c>
      <c r="E180" s="16" t="s">
        <v>317</v>
      </c>
      <c r="F180" s="73"/>
      <c r="G180" s="70">
        <f>F180*'Homosex y Lesbianismo'!$I$1*4</f>
        <v>0</v>
      </c>
      <c r="H180" s="154">
        <f>ROUND(G180,0)</f>
        <v>0</v>
      </c>
    </row>
    <row r="181" spans="2:8" s="13" customFormat="1" ht="15" customHeight="1" thickBot="1">
      <c r="B181" s="254"/>
      <c r="C181" s="244"/>
      <c r="D181" s="263"/>
      <c r="E181" s="53" t="s">
        <v>37</v>
      </c>
      <c r="F181" s="75"/>
      <c r="G181" s="76">
        <f>F181*'Homosex y Lesbianismo'!$I$1*3</f>
        <v>0</v>
      </c>
      <c r="H181" s="158">
        <f>ROUND(G181,0)</f>
        <v>0</v>
      </c>
    </row>
    <row r="182" spans="2:8" s="2" customFormat="1" ht="6" customHeight="1" thickBot="1">
      <c r="B182" s="17"/>
      <c r="C182" s="77"/>
      <c r="D182" s="18"/>
      <c r="E182" s="39"/>
      <c r="F182" s="87"/>
      <c r="G182" s="43"/>
      <c r="H182" s="217"/>
    </row>
    <row r="183" spans="2:8" thickBot="1">
      <c r="B183" s="84" t="s">
        <v>138</v>
      </c>
      <c r="C183" s="15" t="s">
        <v>10</v>
      </c>
      <c r="D183" s="15" t="s">
        <v>133</v>
      </c>
      <c r="E183" s="82" t="s">
        <v>38</v>
      </c>
      <c r="F183" s="69"/>
      <c r="G183" s="70">
        <f>F183*'Homosex y Lesbianismo'!$I$1*6</f>
        <v>0</v>
      </c>
      <c r="H183" s="160">
        <f>ROUND(G183,0)</f>
        <v>0</v>
      </c>
    </row>
    <row r="184" spans="2:8" s="2" customFormat="1" ht="6" customHeight="1" thickBot="1">
      <c r="B184" s="33"/>
      <c r="C184" s="71"/>
      <c r="D184" s="34"/>
      <c r="E184" s="38"/>
      <c r="F184" s="72"/>
      <c r="G184" s="45"/>
      <c r="H184" s="217"/>
    </row>
    <row r="185" spans="2:8" thickBot="1">
      <c r="B185" s="84" t="s">
        <v>123</v>
      </c>
      <c r="C185" s="15" t="s">
        <v>54</v>
      </c>
      <c r="D185" s="81" t="s">
        <v>300</v>
      </c>
      <c r="E185" s="19" t="s">
        <v>37</v>
      </c>
      <c r="F185" s="69"/>
      <c r="G185" s="76">
        <f>F185*'Homosex y Lesbianismo'!$I$1*3</f>
        <v>0</v>
      </c>
      <c r="H185" s="160">
        <f>ROUND(G185,0)</f>
        <v>0</v>
      </c>
    </row>
    <row r="186" spans="2:8" s="2" customFormat="1" ht="6" customHeight="1" thickBot="1">
      <c r="B186" s="33"/>
      <c r="C186" s="71"/>
      <c r="D186" s="34"/>
      <c r="E186" s="38"/>
      <c r="F186" s="72"/>
      <c r="G186" s="45"/>
      <c r="H186" s="217"/>
    </row>
    <row r="187" spans="2:8" thickBot="1">
      <c r="B187" s="253" t="s">
        <v>85</v>
      </c>
      <c r="C187" s="243" t="s">
        <v>3</v>
      </c>
      <c r="D187" s="243" t="s">
        <v>304</v>
      </c>
      <c r="E187" s="16" t="s">
        <v>317</v>
      </c>
      <c r="F187" s="73"/>
      <c r="G187" s="70">
        <f>F187*'Homosex y Lesbianismo'!$I$1*4</f>
        <v>0</v>
      </c>
      <c r="H187" s="154">
        <f>ROUND(G187,0)</f>
        <v>0</v>
      </c>
    </row>
    <row r="188" spans="2:8" s="13" customFormat="1" thickBot="1">
      <c r="B188" s="254"/>
      <c r="C188" s="244"/>
      <c r="D188" s="244"/>
      <c r="E188" s="53" t="s">
        <v>37</v>
      </c>
      <c r="F188" s="75"/>
      <c r="G188" s="76">
        <f>F188*'Homosex y Lesbianismo'!$I$1*3</f>
        <v>0</v>
      </c>
      <c r="H188" s="158">
        <f>ROUND(G188,0)</f>
        <v>0</v>
      </c>
    </row>
    <row r="189" spans="2:8" s="2" customFormat="1" ht="6" customHeight="1" thickBot="1">
      <c r="B189" s="17"/>
      <c r="C189" s="77"/>
      <c r="D189" s="18"/>
      <c r="E189" s="39"/>
      <c r="F189" s="78"/>
      <c r="G189" s="44"/>
      <c r="H189" s="217"/>
    </row>
    <row r="190" spans="2:8" thickBot="1">
      <c r="B190" s="260" t="s">
        <v>85</v>
      </c>
      <c r="C190" s="243" t="s">
        <v>15</v>
      </c>
      <c r="D190" s="243" t="s">
        <v>303</v>
      </c>
      <c r="E190" s="16" t="s">
        <v>317</v>
      </c>
      <c r="F190" s="73"/>
      <c r="G190" s="70">
        <f>F190*'Homosex y Lesbianismo'!$I$1*4</f>
        <v>0</v>
      </c>
      <c r="H190" s="154">
        <f>ROUND(G190,0)</f>
        <v>0</v>
      </c>
    </row>
    <row r="191" spans="2:8" s="13" customFormat="1" thickBot="1">
      <c r="B191" s="262"/>
      <c r="C191" s="244"/>
      <c r="D191" s="244"/>
      <c r="E191" s="53" t="s">
        <v>37</v>
      </c>
      <c r="F191" s="75"/>
      <c r="G191" s="76">
        <f>F191*'Homosex y Lesbianismo'!$I$1*3</f>
        <v>0</v>
      </c>
      <c r="H191" s="158">
        <f>ROUND(G191,0)</f>
        <v>0</v>
      </c>
    </row>
    <row r="192" spans="2:8" s="2" customFormat="1" ht="6" customHeight="1" thickBot="1">
      <c r="B192" s="17"/>
      <c r="C192" s="77"/>
      <c r="D192" s="18"/>
      <c r="E192" s="39"/>
      <c r="F192" s="78"/>
      <c r="G192" s="44"/>
      <c r="H192" s="217"/>
    </row>
    <row r="193" spans="2:8" thickBot="1">
      <c r="B193" s="84" t="s">
        <v>86</v>
      </c>
      <c r="C193" s="15" t="s">
        <v>72</v>
      </c>
      <c r="D193" s="15" t="s">
        <v>304</v>
      </c>
      <c r="E193" s="29" t="s">
        <v>317</v>
      </c>
      <c r="F193" s="69"/>
      <c r="G193" s="70">
        <f>F193*'Homosex y Lesbianismo'!$I$1*4</f>
        <v>0</v>
      </c>
      <c r="H193" s="160">
        <f>ROUND(G193,0)</f>
        <v>0</v>
      </c>
    </row>
    <row r="194" spans="2:8" s="2" customFormat="1" ht="6" customHeight="1" thickBot="1">
      <c r="B194" s="33"/>
      <c r="C194" s="71"/>
      <c r="D194" s="34"/>
      <c r="E194" s="38"/>
      <c r="F194" s="72"/>
      <c r="G194" s="45"/>
      <c r="H194" s="217"/>
    </row>
    <row r="195" spans="2:8" ht="30" customHeight="1" thickBot="1">
      <c r="B195" s="84" t="s">
        <v>87</v>
      </c>
      <c r="C195" s="15" t="s">
        <v>1</v>
      </c>
      <c r="D195" s="15" t="s">
        <v>304</v>
      </c>
      <c r="E195" s="29" t="s">
        <v>317</v>
      </c>
      <c r="F195" s="69"/>
      <c r="G195" s="70">
        <f>F195*'Homosex y Lesbianismo'!$I$1*4</f>
        <v>0</v>
      </c>
      <c r="H195" s="160">
        <f>ROUND(G195,0)</f>
        <v>0</v>
      </c>
    </row>
    <row r="196" spans="2:8" s="2" customFormat="1" ht="6" customHeight="1" thickBot="1">
      <c r="B196" s="33"/>
      <c r="C196" s="71"/>
      <c r="D196" s="34"/>
      <c r="E196" s="38"/>
      <c r="F196" s="72"/>
      <c r="G196" s="45"/>
      <c r="H196" s="217"/>
    </row>
    <row r="197" spans="2:8" thickBot="1">
      <c r="B197" s="84" t="s">
        <v>104</v>
      </c>
      <c r="C197" s="15" t="s">
        <v>19</v>
      </c>
      <c r="D197" s="15" t="s">
        <v>134</v>
      </c>
      <c r="E197" s="29" t="s">
        <v>317</v>
      </c>
      <c r="F197" s="69"/>
      <c r="G197" s="70">
        <f>F197*'Homosex y Lesbianismo'!$I$1*4</f>
        <v>0</v>
      </c>
      <c r="H197" s="160">
        <f>ROUND(G197,0)</f>
        <v>0</v>
      </c>
    </row>
    <row r="198" spans="2:8" s="2" customFormat="1" ht="6" customHeight="1" thickBot="1">
      <c r="B198" s="33"/>
      <c r="C198" s="71"/>
      <c r="D198" s="34"/>
      <c r="E198" s="38"/>
      <c r="F198" s="72"/>
      <c r="G198" s="45"/>
      <c r="H198" s="217"/>
    </row>
    <row r="199" spans="2:8" thickBot="1">
      <c r="B199" s="84" t="s">
        <v>70</v>
      </c>
      <c r="C199" s="15" t="s">
        <v>12</v>
      </c>
      <c r="D199" s="68" t="s">
        <v>305</v>
      </c>
      <c r="E199" s="29" t="s">
        <v>317</v>
      </c>
      <c r="F199" s="69"/>
      <c r="G199" s="70">
        <f>F199*'Homosex y Lesbianismo'!$I$1*4</f>
        <v>0</v>
      </c>
      <c r="H199" s="160">
        <f>ROUND(G199,0)</f>
        <v>0</v>
      </c>
    </row>
    <row r="200" spans="2:8" s="2" customFormat="1" ht="6" customHeight="1" thickBot="1">
      <c r="B200" s="33"/>
      <c r="C200" s="71"/>
      <c r="D200" s="34"/>
      <c r="E200" s="38"/>
      <c r="F200" s="72"/>
      <c r="G200" s="45"/>
      <c r="H200" s="217"/>
    </row>
    <row r="201" spans="2:8" ht="15">
      <c r="B201" s="253" t="s">
        <v>94</v>
      </c>
      <c r="C201" s="243" t="s">
        <v>10</v>
      </c>
      <c r="D201" s="243" t="s">
        <v>132</v>
      </c>
      <c r="E201" s="16" t="s">
        <v>317</v>
      </c>
      <c r="F201" s="73"/>
      <c r="G201" s="194">
        <f>F201*'Homosex y Lesbianismo'!$I$1*4</f>
        <v>0</v>
      </c>
      <c r="H201" s="154">
        <f t="shared" ref="H201:H203" si="16">ROUND(G201,0)</f>
        <v>0</v>
      </c>
    </row>
    <row r="202" spans="2:8" ht="15">
      <c r="B202" s="279"/>
      <c r="C202" s="280"/>
      <c r="D202" s="280"/>
      <c r="E202" s="20" t="s">
        <v>38</v>
      </c>
      <c r="F202" s="79"/>
      <c r="G202" s="196">
        <f>F202*'Homosex y Lesbianismo'!$I$1*6</f>
        <v>0</v>
      </c>
      <c r="H202" s="157">
        <f t="shared" si="16"/>
        <v>0</v>
      </c>
    </row>
    <row r="203" spans="2:8" s="13" customFormat="1" thickBot="1">
      <c r="B203" s="254"/>
      <c r="C203" s="244"/>
      <c r="D203" s="244"/>
      <c r="E203" s="53" t="s">
        <v>37</v>
      </c>
      <c r="F203" s="75"/>
      <c r="G203" s="195">
        <f>F203*'Homosex y Lesbianismo'!$I$1*3</f>
        <v>0</v>
      </c>
      <c r="H203" s="158">
        <f t="shared" si="16"/>
        <v>0</v>
      </c>
    </row>
    <row r="204" spans="2:8" s="2" customFormat="1" ht="6" customHeight="1" thickBot="1">
      <c r="B204" s="17"/>
      <c r="C204" s="77"/>
      <c r="D204" s="18"/>
      <c r="E204" s="39"/>
      <c r="F204" s="78"/>
      <c r="G204" s="44"/>
      <c r="H204" s="217"/>
    </row>
    <row r="205" spans="2:8" thickBot="1">
      <c r="B205" s="260" t="s">
        <v>308</v>
      </c>
      <c r="C205" s="239" t="s">
        <v>15</v>
      </c>
      <c r="D205" s="243" t="s">
        <v>306</v>
      </c>
      <c r="E205" s="16" t="s">
        <v>317</v>
      </c>
      <c r="F205" s="73"/>
      <c r="G205" s="70">
        <f>F205*'Homosex y Lesbianismo'!$I$1*4</f>
        <v>0</v>
      </c>
      <c r="H205" s="154">
        <f>ROUND(G205,0)</f>
        <v>0</v>
      </c>
    </row>
    <row r="206" spans="2:8" s="13" customFormat="1" thickBot="1">
      <c r="B206" s="262"/>
      <c r="C206" s="263"/>
      <c r="D206" s="244"/>
      <c r="E206" s="53" t="s">
        <v>37</v>
      </c>
      <c r="F206" s="75"/>
      <c r="G206" s="76">
        <f>F206*'Homosex y Lesbianismo'!$I$1*3</f>
        <v>0</v>
      </c>
      <c r="H206" s="158">
        <f>ROUND(G206,0)</f>
        <v>0</v>
      </c>
    </row>
    <row r="207" spans="2:8" s="2" customFormat="1" ht="6" customHeight="1" thickBot="1">
      <c r="B207" s="17"/>
      <c r="C207" s="77"/>
      <c r="D207" s="60"/>
      <c r="E207" s="39"/>
      <c r="F207" s="78"/>
      <c r="G207" s="44"/>
      <c r="H207" s="217"/>
    </row>
    <row r="208" spans="2:8" thickBot="1">
      <c r="B208" s="253" t="s">
        <v>112</v>
      </c>
      <c r="C208" s="243" t="s">
        <v>15</v>
      </c>
      <c r="D208" s="243" t="s">
        <v>302</v>
      </c>
      <c r="E208" s="16" t="s">
        <v>317</v>
      </c>
      <c r="F208" s="73"/>
      <c r="G208" s="70">
        <f>F208*'Homosex y Lesbianismo'!$I$1*4</f>
        <v>0</v>
      </c>
      <c r="H208" s="154">
        <f>ROUND(G208,0)</f>
        <v>0</v>
      </c>
    </row>
    <row r="209" spans="2:8" s="13" customFormat="1" thickBot="1">
      <c r="B209" s="254"/>
      <c r="C209" s="244"/>
      <c r="D209" s="244"/>
      <c r="E209" s="53" t="s">
        <v>37</v>
      </c>
      <c r="F209" s="75"/>
      <c r="G209" s="76">
        <f>F209*'Homosex y Lesbianismo'!$I$1*3</f>
        <v>0</v>
      </c>
      <c r="H209" s="158">
        <f>ROUND(G209,0)</f>
        <v>0</v>
      </c>
    </row>
    <row r="210" spans="2:8" s="2" customFormat="1" ht="6" customHeight="1" thickBot="1">
      <c r="B210" s="17"/>
      <c r="C210" s="77"/>
      <c r="D210" s="18"/>
      <c r="E210" s="39"/>
      <c r="F210" s="78"/>
      <c r="G210" s="44"/>
      <c r="H210" s="217"/>
    </row>
    <row r="211" spans="2:8" thickBot="1">
      <c r="B211" s="84" t="s">
        <v>126</v>
      </c>
      <c r="C211" s="15" t="s">
        <v>46</v>
      </c>
      <c r="D211" s="81" t="s">
        <v>300</v>
      </c>
      <c r="E211" s="27" t="s">
        <v>37</v>
      </c>
      <c r="F211" s="69"/>
      <c r="G211" s="76">
        <f>F211*'Homosex y Lesbianismo'!$I$1*3</f>
        <v>0</v>
      </c>
      <c r="H211" s="160">
        <f>ROUND(G211,0)</f>
        <v>0</v>
      </c>
    </row>
    <row r="212" spans="2:8" ht="15">
      <c r="B212" s="35"/>
      <c r="C212" s="35"/>
      <c r="D212" s="35"/>
      <c r="E212" s="35"/>
      <c r="F212" s="62"/>
      <c r="G212" s="35"/>
      <c r="H212" s="217"/>
    </row>
    <row r="213" spans="2:8" ht="15">
      <c r="B213" s="35"/>
      <c r="C213" s="35"/>
      <c r="D213" s="35"/>
      <c r="E213" s="35"/>
      <c r="F213" s="171">
        <f>SUM(F5:F211)</f>
        <v>0</v>
      </c>
      <c r="G213" s="88">
        <f>SUM(G5:G211)</f>
        <v>0</v>
      </c>
      <c r="H213" s="174">
        <f>SUM(H5:H211)</f>
        <v>0</v>
      </c>
    </row>
  </sheetData>
  <sheetProtection password="D882" sheet="1" objects="1" scenarios="1"/>
  <sortState ref="B4:G102">
    <sortCondition ref="B4"/>
  </sortState>
  <mergeCells count="112">
    <mergeCell ref="C116:C117"/>
    <mergeCell ref="D116:D117"/>
    <mergeCell ref="B58:B59"/>
    <mergeCell ref="C58:C59"/>
    <mergeCell ref="D58:D59"/>
    <mergeCell ref="B3:H3"/>
    <mergeCell ref="D172:D174"/>
    <mergeCell ref="B176:B178"/>
    <mergeCell ref="C176:C178"/>
    <mergeCell ref="D176:D178"/>
    <mergeCell ref="B31:B32"/>
    <mergeCell ref="C31:C32"/>
    <mergeCell ref="D31:D32"/>
    <mergeCell ref="B111:B112"/>
    <mergeCell ref="B163:B164"/>
    <mergeCell ref="C163:C164"/>
    <mergeCell ref="D163:D164"/>
    <mergeCell ref="C111:C112"/>
    <mergeCell ref="D111:D112"/>
    <mergeCell ref="B19:B20"/>
    <mergeCell ref="C19:C20"/>
    <mergeCell ref="B7:B8"/>
    <mergeCell ref="C7:C8"/>
    <mergeCell ref="D136:D138"/>
    <mergeCell ref="C121:C122"/>
    <mergeCell ref="D121:D122"/>
    <mergeCell ref="B10:B11"/>
    <mergeCell ref="C10:C11"/>
    <mergeCell ref="D7:D8"/>
    <mergeCell ref="B81:B82"/>
    <mergeCell ref="C81:C82"/>
    <mergeCell ref="D81:D82"/>
    <mergeCell ref="B13:B15"/>
    <mergeCell ref="C13:C15"/>
    <mergeCell ref="D13:D15"/>
    <mergeCell ref="B22:B24"/>
    <mergeCell ref="C22:C24"/>
    <mergeCell ref="D22:D24"/>
    <mergeCell ref="D19:D20"/>
    <mergeCell ref="D28:D29"/>
    <mergeCell ref="B28:B29"/>
    <mergeCell ref="C28:C29"/>
    <mergeCell ref="D10:D11"/>
    <mergeCell ref="B65:B66"/>
    <mergeCell ref="C65:C66"/>
    <mergeCell ref="D65:D66"/>
    <mergeCell ref="B116:B117"/>
    <mergeCell ref="D89:D90"/>
    <mergeCell ref="D92:D94"/>
    <mergeCell ref="B70:B71"/>
    <mergeCell ref="D70:D71"/>
    <mergeCell ref="B86:B87"/>
    <mergeCell ref="C86:C87"/>
    <mergeCell ref="D86:D87"/>
    <mergeCell ref="B78:B79"/>
    <mergeCell ref="C78:C79"/>
    <mergeCell ref="D78:D79"/>
    <mergeCell ref="D75:D76"/>
    <mergeCell ref="C70:C71"/>
    <mergeCell ref="B75:B76"/>
    <mergeCell ref="C75:C76"/>
    <mergeCell ref="B92:B94"/>
    <mergeCell ref="C92:C94"/>
    <mergeCell ref="B89:B90"/>
    <mergeCell ref="C89:C90"/>
    <mergeCell ref="B201:B203"/>
    <mergeCell ref="C201:C203"/>
    <mergeCell ref="D201:D203"/>
    <mergeCell ref="B190:B191"/>
    <mergeCell ref="C190:C191"/>
    <mergeCell ref="D190:D191"/>
    <mergeCell ref="B208:B209"/>
    <mergeCell ref="C208:C209"/>
    <mergeCell ref="D208:D209"/>
    <mergeCell ref="B205:B206"/>
    <mergeCell ref="C205:C206"/>
    <mergeCell ref="D205:D206"/>
    <mergeCell ref="B187:B188"/>
    <mergeCell ref="C187:C188"/>
    <mergeCell ref="D187:D188"/>
    <mergeCell ref="B166:B168"/>
    <mergeCell ref="C166:C168"/>
    <mergeCell ref="D166:D168"/>
    <mergeCell ref="B172:B174"/>
    <mergeCell ref="C172:C174"/>
    <mergeCell ref="B180:B181"/>
    <mergeCell ref="C180:C181"/>
    <mergeCell ref="D180:D181"/>
    <mergeCell ref="B158:B159"/>
    <mergeCell ref="C158:C159"/>
    <mergeCell ref="D158:D159"/>
    <mergeCell ref="C143:C144"/>
    <mergeCell ref="D143:D144"/>
    <mergeCell ref="B143:B144"/>
    <mergeCell ref="D108:D109"/>
    <mergeCell ref="D124:D125"/>
    <mergeCell ref="D140:D141"/>
    <mergeCell ref="B127:B128"/>
    <mergeCell ref="C127:C128"/>
    <mergeCell ref="D127:D128"/>
    <mergeCell ref="B124:B125"/>
    <mergeCell ref="C124:C125"/>
    <mergeCell ref="B108:B109"/>
    <mergeCell ref="B140:B141"/>
    <mergeCell ref="C140:C141"/>
    <mergeCell ref="B130:B132"/>
    <mergeCell ref="C130:C132"/>
    <mergeCell ref="D130:D132"/>
    <mergeCell ref="B121:B122"/>
    <mergeCell ref="B136:B138"/>
    <mergeCell ref="C136:C138"/>
    <mergeCell ref="C108:C109"/>
  </mergeCells>
  <hyperlinks>
    <hyperlink ref="B1" location="PRINCIPAL!A1" display="Regresar a la página principal"/>
  </hyperlinks>
  <pageMargins left="0.7" right="0.7" top="0.75" bottom="0.75" header="0.3" footer="0.3"/>
  <pageSetup orientation="portrait" horizontalDpi="4294967294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B1:I56"/>
  <sheetViews>
    <sheetView showGridLines="0" zoomScale="107" zoomScaleNormal="107" workbookViewId="0">
      <selection activeCell="F5" sqref="F5"/>
    </sheetView>
  </sheetViews>
  <sheetFormatPr baseColWidth="10" defaultRowHeight="15"/>
  <cols>
    <col min="1" max="1" width="2.7109375" customWidth="1"/>
    <col min="2" max="2" width="56.85546875" customWidth="1"/>
    <col min="3" max="3" width="17.7109375" customWidth="1"/>
    <col min="4" max="4" width="42.42578125" style="13" customWidth="1"/>
    <col min="5" max="5" width="12.85546875" customWidth="1"/>
    <col min="6" max="6" width="11.85546875" customWidth="1"/>
    <col min="7" max="7" width="11.42578125" hidden="1" customWidth="1"/>
    <col min="8" max="8" width="11.5703125" bestFit="1" customWidth="1"/>
  </cols>
  <sheetData>
    <row r="1" spans="2:9" s="13" customFormat="1">
      <c r="B1" s="210" t="s">
        <v>326</v>
      </c>
    </row>
    <row r="2" spans="2:9" s="13" customFormat="1"/>
    <row r="3" spans="2:9" ht="30.75">
      <c r="B3" s="170" t="s">
        <v>165</v>
      </c>
      <c r="C3" s="170"/>
      <c r="D3" s="170"/>
      <c r="E3" s="170"/>
      <c r="F3" s="170"/>
      <c r="G3" s="170"/>
      <c r="H3" s="170"/>
    </row>
    <row r="4" spans="2:9" ht="33" customHeight="1" thickBot="1">
      <c r="B4" s="8" t="s">
        <v>31</v>
      </c>
      <c r="C4" s="8" t="s">
        <v>32</v>
      </c>
      <c r="D4" s="8" t="s">
        <v>162</v>
      </c>
      <c r="E4" s="9" t="s">
        <v>33</v>
      </c>
      <c r="F4" s="10" t="s">
        <v>34</v>
      </c>
      <c r="G4" s="8" t="s">
        <v>35</v>
      </c>
      <c r="H4" s="10" t="s">
        <v>35</v>
      </c>
    </row>
    <row r="5" spans="2:9" ht="15.75" thickBot="1">
      <c r="B5" s="84" t="s">
        <v>146</v>
      </c>
      <c r="C5" s="81" t="s">
        <v>12</v>
      </c>
      <c r="D5" s="81" t="s">
        <v>153</v>
      </c>
      <c r="E5" s="25" t="s">
        <v>38</v>
      </c>
      <c r="F5" s="69"/>
      <c r="G5" s="40">
        <f>F5*'Homosex y Lesbianismo'!$I$1*6</f>
        <v>0</v>
      </c>
      <c r="H5" s="40">
        <f>ROUND(G5,0)</f>
        <v>0</v>
      </c>
    </row>
    <row r="6" spans="2:9" s="2" customFormat="1" ht="6" customHeight="1" thickBot="1">
      <c r="B6" s="83"/>
      <c r="C6" s="77"/>
      <c r="D6" s="77"/>
      <c r="E6" s="77"/>
      <c r="F6" s="128"/>
      <c r="G6" s="24"/>
    </row>
    <row r="7" spans="2:9" ht="15.75" thickBot="1">
      <c r="B7" s="84" t="s">
        <v>146</v>
      </c>
      <c r="C7" s="81" t="s">
        <v>10</v>
      </c>
      <c r="D7" s="81" t="s">
        <v>302</v>
      </c>
      <c r="E7" s="29" t="s">
        <v>317</v>
      </c>
      <c r="F7" s="69"/>
      <c r="G7" s="197">
        <f>F7*'Homosex y Lesbianismo'!$I$1*4</f>
        <v>0</v>
      </c>
      <c r="H7" s="40">
        <f>ROUND(G7,0)</f>
        <v>0</v>
      </c>
    </row>
    <row r="8" spans="2:9" s="2" customFormat="1" ht="6" customHeight="1" thickBot="1">
      <c r="B8" s="83"/>
      <c r="C8" s="77"/>
      <c r="D8" s="77"/>
      <c r="E8" s="77"/>
      <c r="F8" s="128"/>
      <c r="G8" s="24"/>
    </row>
    <row r="9" spans="2:9" ht="15.75" thickBot="1">
      <c r="B9" s="84" t="s">
        <v>140</v>
      </c>
      <c r="C9" s="81" t="s">
        <v>15</v>
      </c>
      <c r="D9" s="15" t="s">
        <v>305</v>
      </c>
      <c r="E9" s="29" t="s">
        <v>317</v>
      </c>
      <c r="F9" s="69"/>
      <c r="G9" s="197">
        <f>F9*'Homosex y Lesbianismo'!$I$1*4</f>
        <v>0</v>
      </c>
      <c r="H9" s="40">
        <f>ROUND(G9,0)</f>
        <v>0</v>
      </c>
    </row>
    <row r="10" spans="2:9" s="2" customFormat="1" ht="6" customHeight="1" thickBot="1">
      <c r="B10" s="83"/>
      <c r="C10" s="77"/>
      <c r="D10" s="77"/>
      <c r="E10" s="77"/>
      <c r="F10" s="128"/>
      <c r="G10" s="24"/>
    </row>
    <row r="11" spans="2:9" s="13" customFormat="1" ht="14.25" customHeight="1">
      <c r="B11" s="253" t="s">
        <v>383</v>
      </c>
      <c r="C11" s="239" t="s">
        <v>15</v>
      </c>
      <c r="D11" s="247" t="s">
        <v>381</v>
      </c>
      <c r="E11" s="16" t="s">
        <v>317</v>
      </c>
      <c r="F11" s="73"/>
      <c r="G11" s="167">
        <f>F11*'Homosex y Lesbianismo'!$I$1*4</f>
        <v>0</v>
      </c>
      <c r="H11" s="41">
        <f t="shared" ref="H11:H12" si="0">ROUND(G11,0)</f>
        <v>0</v>
      </c>
    </row>
    <row r="12" spans="2:9" s="13" customFormat="1" ht="14.25" customHeight="1" thickBot="1">
      <c r="B12" s="254"/>
      <c r="C12" s="263"/>
      <c r="D12" s="248"/>
      <c r="E12" s="53" t="s">
        <v>37</v>
      </c>
      <c r="F12" s="75"/>
      <c r="G12" s="168">
        <f>F12*'Homosex y Lesbianismo'!$I$1*3</f>
        <v>0</v>
      </c>
      <c r="H12" s="42">
        <f t="shared" si="0"/>
        <v>0</v>
      </c>
    </row>
    <row r="13" spans="2:9" s="13" customFormat="1" ht="6" customHeight="1" thickBot="1">
      <c r="B13" s="220"/>
      <c r="C13" s="221"/>
      <c r="D13" s="28"/>
      <c r="E13" s="24"/>
      <c r="F13" s="24"/>
      <c r="I13" s="28"/>
    </row>
    <row r="14" spans="2:9" ht="15.75" thickBot="1">
      <c r="B14" s="84" t="s">
        <v>163</v>
      </c>
      <c r="C14" s="129" t="s">
        <v>36</v>
      </c>
      <c r="D14" s="81" t="s">
        <v>300</v>
      </c>
      <c r="E14" s="27" t="s">
        <v>37</v>
      </c>
      <c r="F14" s="69"/>
      <c r="G14" s="40">
        <f>F14*'Homosex y Lesbianismo'!$I$1*3</f>
        <v>0</v>
      </c>
      <c r="H14" s="40">
        <f>ROUND(G14,0)</f>
        <v>0</v>
      </c>
    </row>
    <row r="15" spans="2:9" s="2" customFormat="1" ht="6" customHeight="1" thickBot="1">
      <c r="B15" s="83"/>
      <c r="C15" s="28"/>
      <c r="D15" s="23"/>
      <c r="E15" s="28"/>
      <c r="F15" s="24"/>
      <c r="G15" s="24"/>
    </row>
    <row r="16" spans="2:9">
      <c r="B16" s="253" t="s">
        <v>141</v>
      </c>
      <c r="C16" s="239" t="s">
        <v>142</v>
      </c>
      <c r="D16" s="247" t="s">
        <v>304</v>
      </c>
      <c r="E16" s="16" t="s">
        <v>317</v>
      </c>
      <c r="F16" s="73"/>
      <c r="G16" s="167">
        <f>F16*'Homosex y Lesbianismo'!$I$1*4</f>
        <v>0</v>
      </c>
      <c r="H16" s="41">
        <f t="shared" ref="H16:H26" si="1">ROUND(G16,0)</f>
        <v>0</v>
      </c>
    </row>
    <row r="17" spans="2:9" s="13" customFormat="1" ht="15.75" thickBot="1">
      <c r="B17" s="254"/>
      <c r="C17" s="263"/>
      <c r="D17" s="248"/>
      <c r="E17" s="53" t="s">
        <v>37</v>
      </c>
      <c r="F17" s="75"/>
      <c r="G17" s="168">
        <f>F17*'Homosex y Lesbianismo'!$I$1*3</f>
        <v>0</v>
      </c>
      <c r="H17" s="42">
        <f t="shared" si="1"/>
        <v>0</v>
      </c>
    </row>
    <row r="18" spans="2:9" s="2" customFormat="1" ht="6" customHeight="1" thickBot="1">
      <c r="B18" s="83"/>
      <c r="C18" s="77"/>
      <c r="D18" s="77"/>
      <c r="E18" s="77"/>
      <c r="F18" s="128"/>
      <c r="G18" s="24"/>
    </row>
    <row r="19" spans="2:9">
      <c r="B19" s="253" t="s">
        <v>141</v>
      </c>
      <c r="C19" s="239" t="s">
        <v>15</v>
      </c>
      <c r="D19" s="255" t="s">
        <v>302</v>
      </c>
      <c r="E19" s="16" t="s">
        <v>317</v>
      </c>
      <c r="F19" s="73"/>
      <c r="G19" s="41">
        <f>F19*'Homosex y Lesbianismo'!$I$1*4</f>
        <v>0</v>
      </c>
      <c r="H19" s="41">
        <f t="shared" si="1"/>
        <v>0</v>
      </c>
    </row>
    <row r="20" spans="2:9" s="13" customFormat="1" ht="15.75" thickBot="1">
      <c r="B20" s="254"/>
      <c r="C20" s="263"/>
      <c r="D20" s="256"/>
      <c r="E20" s="53" t="s">
        <v>37</v>
      </c>
      <c r="F20" s="75"/>
      <c r="G20" s="42">
        <f>F20*'Homosex y Lesbianismo'!$I$1*3</f>
        <v>0</v>
      </c>
      <c r="H20" s="42">
        <f t="shared" si="1"/>
        <v>0</v>
      </c>
    </row>
    <row r="21" spans="2:9" s="2" customFormat="1" ht="6" customHeight="1" thickBot="1">
      <c r="B21" s="83"/>
      <c r="C21" s="77"/>
      <c r="D21" s="77"/>
      <c r="E21" s="77"/>
      <c r="F21" s="128"/>
      <c r="G21" s="24"/>
    </row>
    <row r="22" spans="2:9" s="13" customFormat="1" ht="15" customHeight="1">
      <c r="B22" s="253" t="s">
        <v>292</v>
      </c>
      <c r="C22" s="239" t="s">
        <v>12</v>
      </c>
      <c r="D22" s="255" t="s">
        <v>132</v>
      </c>
      <c r="E22" s="16" t="s">
        <v>317</v>
      </c>
      <c r="F22" s="73"/>
      <c r="G22" s="41">
        <f>F22*'Homosex y Lesbianismo'!$I$1*4</f>
        <v>0</v>
      </c>
      <c r="H22" s="41">
        <f t="shared" si="1"/>
        <v>0</v>
      </c>
    </row>
    <row r="23" spans="2:9" s="13" customFormat="1" ht="15" customHeight="1" thickBot="1">
      <c r="B23" s="254"/>
      <c r="C23" s="263"/>
      <c r="D23" s="256"/>
      <c r="E23" s="53" t="s">
        <v>37</v>
      </c>
      <c r="F23" s="75"/>
      <c r="G23" s="42">
        <f>F23*'Homosex y Lesbianismo'!$I$1*3</f>
        <v>0</v>
      </c>
      <c r="H23" s="42">
        <f t="shared" si="1"/>
        <v>0</v>
      </c>
    </row>
    <row r="24" spans="2:9" s="13" customFormat="1" ht="6" customHeight="1" thickBot="1">
      <c r="B24" s="83"/>
      <c r="C24" s="77"/>
      <c r="D24" s="198"/>
      <c r="E24" s="77"/>
      <c r="F24" s="78"/>
      <c r="G24" s="44"/>
      <c r="H24" s="4"/>
      <c r="I24" s="4"/>
    </row>
    <row r="25" spans="2:9" s="13" customFormat="1" ht="15" customHeight="1">
      <c r="B25" s="253" t="s">
        <v>331</v>
      </c>
      <c r="C25" s="239" t="s">
        <v>15</v>
      </c>
      <c r="D25" s="255" t="s">
        <v>332</v>
      </c>
      <c r="E25" s="16" t="s">
        <v>317</v>
      </c>
      <c r="F25" s="73"/>
      <c r="G25" s="41">
        <f>F25*'Homosex y Lesbianismo'!$I$1*4</f>
        <v>0</v>
      </c>
      <c r="H25" s="41">
        <f t="shared" si="1"/>
        <v>0</v>
      </c>
      <c r="I25" s="4"/>
    </row>
    <row r="26" spans="2:9" s="13" customFormat="1" ht="15" customHeight="1" thickBot="1">
      <c r="B26" s="254"/>
      <c r="C26" s="263"/>
      <c r="D26" s="256"/>
      <c r="E26" s="53" t="s">
        <v>37</v>
      </c>
      <c r="F26" s="75"/>
      <c r="G26" s="42">
        <f>F26*'Homosex y Lesbianismo'!$I$1*3</f>
        <v>0</v>
      </c>
      <c r="H26" s="42">
        <f t="shared" si="1"/>
        <v>0</v>
      </c>
      <c r="I26" s="4"/>
    </row>
    <row r="27" spans="2:9" s="13" customFormat="1" ht="6.75" customHeight="1" thickBot="1">
      <c r="B27" s="83"/>
      <c r="C27" s="77"/>
      <c r="D27" s="198"/>
      <c r="E27" s="77"/>
      <c r="F27" s="78"/>
      <c r="G27" s="44"/>
      <c r="H27" s="4"/>
      <c r="I27" s="4"/>
    </row>
    <row r="28" spans="2:9" s="13" customFormat="1" ht="15" customHeight="1">
      <c r="B28" s="253" t="s">
        <v>387</v>
      </c>
      <c r="C28" s="239" t="s">
        <v>328</v>
      </c>
      <c r="D28" s="255" t="s">
        <v>381</v>
      </c>
      <c r="E28" s="16" t="s">
        <v>317</v>
      </c>
      <c r="F28" s="73"/>
      <c r="G28" s="41">
        <f>F28*'Homosex y Lesbianismo'!$I$1*4</f>
        <v>0</v>
      </c>
      <c r="H28" s="41">
        <f t="shared" ref="H28:H29" si="2">ROUND(G28,0)</f>
        <v>0</v>
      </c>
      <c r="I28" s="4"/>
    </row>
    <row r="29" spans="2:9" s="13" customFormat="1" ht="15" customHeight="1" thickBot="1">
      <c r="B29" s="254"/>
      <c r="C29" s="263"/>
      <c r="D29" s="256"/>
      <c r="E29" s="53" t="s">
        <v>37</v>
      </c>
      <c r="F29" s="75"/>
      <c r="G29" s="42">
        <f>F29*'Homosex y Lesbianismo'!$I$1*3</f>
        <v>0</v>
      </c>
      <c r="H29" s="42">
        <f t="shared" si="2"/>
        <v>0</v>
      </c>
      <c r="I29" s="4"/>
    </row>
    <row r="30" spans="2:9" s="13" customFormat="1" ht="6" customHeight="1" thickBot="1">
      <c r="B30" s="83"/>
      <c r="C30" s="77"/>
      <c r="D30" s="60"/>
      <c r="E30" s="77"/>
      <c r="F30" s="78"/>
      <c r="G30" s="44"/>
      <c r="H30" s="4"/>
      <c r="I30" s="4"/>
    </row>
    <row r="31" spans="2:9" ht="15.75" thickBot="1">
      <c r="B31" s="84" t="s">
        <v>147</v>
      </c>
      <c r="C31" s="81" t="s">
        <v>148</v>
      </c>
      <c r="D31" s="81" t="s">
        <v>154</v>
      </c>
      <c r="E31" s="29" t="s">
        <v>317</v>
      </c>
      <c r="F31" s="69"/>
      <c r="G31" s="197">
        <f>F31*'Homosex y Lesbianismo'!$I$1*4</f>
        <v>0</v>
      </c>
      <c r="H31" s="40">
        <f>ROUND(G31,0)</f>
        <v>0</v>
      </c>
    </row>
    <row r="32" spans="2:9" s="2" customFormat="1" ht="6" customHeight="1" thickBot="1">
      <c r="B32" s="83"/>
      <c r="C32" s="77"/>
      <c r="D32" s="77"/>
      <c r="E32" s="77"/>
      <c r="F32" s="128"/>
      <c r="G32" s="24"/>
    </row>
    <row r="33" spans="2:8">
      <c r="B33" s="253" t="s">
        <v>149</v>
      </c>
      <c r="C33" s="239" t="s">
        <v>15</v>
      </c>
      <c r="D33" s="255" t="s">
        <v>306</v>
      </c>
      <c r="E33" s="16" t="s">
        <v>317</v>
      </c>
      <c r="F33" s="73"/>
      <c r="G33" s="41">
        <f>F33*'Homosex y Lesbianismo'!$I$1*4</f>
        <v>0</v>
      </c>
      <c r="H33" s="41">
        <f t="shared" ref="H33:H34" si="3">ROUND(G33,0)</f>
        <v>0</v>
      </c>
    </row>
    <row r="34" spans="2:8" s="13" customFormat="1" ht="15.75" thickBot="1">
      <c r="B34" s="254"/>
      <c r="C34" s="263"/>
      <c r="D34" s="256"/>
      <c r="E34" s="53" t="s">
        <v>37</v>
      </c>
      <c r="F34" s="75"/>
      <c r="G34" s="42">
        <f>F34*'Homosex y Lesbianismo'!$I$1*3</f>
        <v>0</v>
      </c>
      <c r="H34" s="42">
        <f t="shared" si="3"/>
        <v>0</v>
      </c>
    </row>
    <row r="35" spans="2:8" s="2" customFormat="1" ht="6" customHeight="1" thickBot="1">
      <c r="B35" s="83"/>
      <c r="C35" s="77"/>
      <c r="D35" s="77"/>
      <c r="E35" s="77"/>
      <c r="F35" s="128"/>
      <c r="G35" s="24"/>
    </row>
    <row r="36" spans="2:8" ht="15.75" thickBot="1">
      <c r="B36" s="84" t="s">
        <v>143</v>
      </c>
      <c r="C36" s="81" t="s">
        <v>80</v>
      </c>
      <c r="D36" s="15" t="s">
        <v>304</v>
      </c>
      <c r="E36" s="29" t="s">
        <v>317</v>
      </c>
      <c r="F36" s="69"/>
      <c r="G36" s="197">
        <f>F36*'Homosex y Lesbianismo'!$I$1*4</f>
        <v>0</v>
      </c>
      <c r="H36" s="40">
        <f>ROUND(G36,0)</f>
        <v>0</v>
      </c>
    </row>
    <row r="37" spans="2:8" s="2" customFormat="1" ht="6" customHeight="1" thickBot="1">
      <c r="B37" s="83"/>
      <c r="C37" s="77"/>
      <c r="D37" s="77"/>
      <c r="E37" s="77"/>
      <c r="F37" s="128"/>
      <c r="G37" s="24"/>
    </row>
    <row r="38" spans="2:8">
      <c r="B38" s="253" t="s">
        <v>144</v>
      </c>
      <c r="C38" s="239" t="s">
        <v>24</v>
      </c>
      <c r="D38" s="247" t="s">
        <v>304</v>
      </c>
      <c r="E38" s="16" t="s">
        <v>317</v>
      </c>
      <c r="F38" s="73"/>
      <c r="G38" s="41">
        <f>F38*'Homosex y Lesbianismo'!$I$1*4</f>
        <v>0</v>
      </c>
      <c r="H38" s="41">
        <f t="shared" ref="H38:H39" si="4">ROUND(G38,0)</f>
        <v>0</v>
      </c>
    </row>
    <row r="39" spans="2:8" s="13" customFormat="1" ht="15.75" thickBot="1">
      <c r="B39" s="254"/>
      <c r="C39" s="263"/>
      <c r="D39" s="248"/>
      <c r="E39" s="53" t="s">
        <v>37</v>
      </c>
      <c r="F39" s="75"/>
      <c r="G39" s="42">
        <f>F39*'Homosex y Lesbianismo'!$I$1*3</f>
        <v>0</v>
      </c>
      <c r="H39" s="42">
        <f t="shared" si="4"/>
        <v>0</v>
      </c>
    </row>
    <row r="40" spans="2:8" s="2" customFormat="1" ht="6" customHeight="1" thickBot="1">
      <c r="B40" s="83"/>
      <c r="C40" s="77"/>
      <c r="D40" s="77"/>
      <c r="E40" s="77"/>
      <c r="F40" s="128"/>
      <c r="G40" s="24"/>
    </row>
    <row r="41" spans="2:8" ht="15.75" thickBot="1">
      <c r="B41" s="84" t="s">
        <v>144</v>
      </c>
      <c r="C41" s="81" t="s">
        <v>24</v>
      </c>
      <c r="D41" s="81" t="s">
        <v>302</v>
      </c>
      <c r="E41" s="29" t="s">
        <v>317</v>
      </c>
      <c r="F41" s="69"/>
      <c r="G41" s="197">
        <f>F41*'Homosex y Lesbianismo'!$I$1*4</f>
        <v>0</v>
      </c>
      <c r="H41" s="40">
        <f>ROUND(G41,0)</f>
        <v>0</v>
      </c>
    </row>
    <row r="42" spans="2:8" s="2" customFormat="1" ht="6" customHeight="1" thickBot="1">
      <c r="B42" s="83"/>
      <c r="C42" s="77"/>
      <c r="D42" s="77"/>
      <c r="E42" s="77"/>
      <c r="F42" s="128"/>
      <c r="G42" s="24"/>
    </row>
    <row r="43" spans="2:8" ht="15.75" thickBot="1">
      <c r="B43" s="84" t="s">
        <v>164</v>
      </c>
      <c r="C43" s="129" t="s">
        <v>24</v>
      </c>
      <c r="D43" s="81" t="s">
        <v>300</v>
      </c>
      <c r="E43" s="27" t="s">
        <v>37</v>
      </c>
      <c r="F43" s="69"/>
      <c r="G43" s="40">
        <f>F43*'Homosex y Lesbianismo'!$I$1*3</f>
        <v>0</v>
      </c>
      <c r="H43" s="40">
        <f>ROUND(G43,0)</f>
        <v>0</v>
      </c>
    </row>
    <row r="44" spans="2:8" s="2" customFormat="1" ht="6" customHeight="1" thickBot="1">
      <c r="B44" s="83"/>
      <c r="C44" s="28"/>
      <c r="D44" s="23"/>
      <c r="E44" s="28"/>
      <c r="F44" s="24"/>
      <c r="G44" s="43">
        <v>54</v>
      </c>
      <c r="H44" s="169"/>
    </row>
    <row r="45" spans="2:8">
      <c r="B45" s="253" t="s">
        <v>150</v>
      </c>
      <c r="C45" s="239" t="s">
        <v>54</v>
      </c>
      <c r="D45" s="255" t="s">
        <v>299</v>
      </c>
      <c r="E45" s="16" t="s">
        <v>317</v>
      </c>
      <c r="F45" s="73"/>
      <c r="G45" s="41">
        <f>F45*'Homosex y Lesbianismo'!$I$1*4</f>
        <v>0</v>
      </c>
      <c r="H45" s="41">
        <f t="shared" ref="H45:H49" si="5">ROUND(G45,0)</f>
        <v>0</v>
      </c>
    </row>
    <row r="46" spans="2:8" s="13" customFormat="1" ht="15.75" thickBot="1">
      <c r="B46" s="254"/>
      <c r="C46" s="263"/>
      <c r="D46" s="256"/>
      <c r="E46" s="53" t="s">
        <v>37</v>
      </c>
      <c r="F46" s="75"/>
      <c r="G46" s="42">
        <f>F46*'Homosex y Lesbianismo'!$I$1*3</f>
        <v>0</v>
      </c>
      <c r="H46" s="42">
        <f t="shared" si="5"/>
        <v>0</v>
      </c>
    </row>
    <row r="47" spans="2:8" s="2" customFormat="1" ht="6" customHeight="1" thickBot="1">
      <c r="B47" s="83"/>
      <c r="C47" s="77"/>
      <c r="D47" s="77"/>
      <c r="E47" s="77"/>
      <c r="F47" s="128"/>
      <c r="G47" s="24"/>
    </row>
    <row r="48" spans="2:8">
      <c r="B48" s="253" t="s">
        <v>151</v>
      </c>
      <c r="C48" s="239" t="s">
        <v>268</v>
      </c>
      <c r="D48" s="255" t="s">
        <v>299</v>
      </c>
      <c r="E48" s="16" t="s">
        <v>317</v>
      </c>
      <c r="F48" s="73"/>
      <c r="G48" s="41">
        <f>F48*'Homosex y Lesbianismo'!$I$1*4</f>
        <v>0</v>
      </c>
      <c r="H48" s="41">
        <f t="shared" si="5"/>
        <v>0</v>
      </c>
    </row>
    <row r="49" spans="2:8" s="13" customFormat="1" ht="15.75" thickBot="1">
      <c r="B49" s="254"/>
      <c r="C49" s="263"/>
      <c r="D49" s="256"/>
      <c r="E49" s="53" t="s">
        <v>37</v>
      </c>
      <c r="F49" s="75"/>
      <c r="G49" s="42">
        <f>F49*'Homosex y Lesbianismo'!$I$1*3</f>
        <v>0</v>
      </c>
      <c r="H49" s="42">
        <f t="shared" si="5"/>
        <v>0</v>
      </c>
    </row>
    <row r="50" spans="2:8" s="2" customFormat="1" ht="6" customHeight="1" thickBot="1">
      <c r="B50" s="83"/>
      <c r="C50" s="77"/>
      <c r="D50" s="77"/>
      <c r="E50" s="77"/>
      <c r="F50" s="78"/>
      <c r="G50" s="44"/>
    </row>
    <row r="51" spans="2:8" s="13" customFormat="1" ht="14.25" customHeight="1">
      <c r="B51" s="253" t="s">
        <v>338</v>
      </c>
      <c r="C51" s="239" t="s">
        <v>231</v>
      </c>
      <c r="D51" s="255" t="s">
        <v>329</v>
      </c>
      <c r="E51" s="16" t="s">
        <v>317</v>
      </c>
      <c r="F51" s="49"/>
      <c r="G51" s="214">
        <f>F51*'Homosex y Lesbianismo'!$I$1*4</f>
        <v>0</v>
      </c>
      <c r="H51" s="214">
        <f t="shared" ref="H51:H52" si="6">ROUND(G51,0)</f>
        <v>0</v>
      </c>
    </row>
    <row r="52" spans="2:8" s="13" customFormat="1" ht="14.25" customHeight="1" thickBot="1">
      <c r="B52" s="254"/>
      <c r="C52" s="263"/>
      <c r="D52" s="256"/>
      <c r="E52" s="53" t="s">
        <v>37</v>
      </c>
      <c r="F52" s="50"/>
      <c r="G52" s="215">
        <f>F52*'Homosex y Lesbianismo'!$I$1*3</f>
        <v>0</v>
      </c>
      <c r="H52" s="215">
        <f t="shared" si="6"/>
        <v>0</v>
      </c>
    </row>
    <row r="53" spans="2:8" s="13" customFormat="1" ht="6" customHeight="1" thickBot="1">
      <c r="B53" s="83"/>
      <c r="C53" s="77"/>
      <c r="D53" s="77"/>
      <c r="E53" s="77"/>
      <c r="F53" s="78"/>
      <c r="G53" s="44"/>
    </row>
    <row r="54" spans="2:8" ht="27.75" thickBot="1">
      <c r="B54" s="84" t="s">
        <v>145</v>
      </c>
      <c r="C54" s="81" t="s">
        <v>54</v>
      </c>
      <c r="D54" s="15" t="s">
        <v>304</v>
      </c>
      <c r="E54" s="29" t="s">
        <v>317</v>
      </c>
      <c r="F54" s="69"/>
      <c r="G54" s="197">
        <f>F54*'Homosex y Lesbianismo'!$I$1*4</f>
        <v>0</v>
      </c>
      <c r="H54" s="40">
        <f>ROUND(G54,0)</f>
        <v>0</v>
      </c>
    </row>
    <row r="55" spans="2:8">
      <c r="F55" s="7"/>
      <c r="G55" s="44"/>
    </row>
    <row r="56" spans="2:8">
      <c r="F56" s="175">
        <f>SUM(F5:F54)</f>
        <v>0</v>
      </c>
      <c r="G56" s="5">
        <f>SUM(G5:G54)</f>
        <v>54</v>
      </c>
      <c r="H56" s="176">
        <f>SUM(H5:H54)</f>
        <v>0</v>
      </c>
    </row>
  </sheetData>
  <sheetProtection password="D882" sheet="1" objects="1" scenarios="1"/>
  <sortState ref="B3:G17">
    <sortCondition ref="B3"/>
  </sortState>
  <mergeCells count="33">
    <mergeCell ref="C22:C23"/>
    <mergeCell ref="D22:D23"/>
    <mergeCell ref="C33:C34"/>
    <mergeCell ref="D33:D34"/>
    <mergeCell ref="B45:B46"/>
    <mergeCell ref="C45:C46"/>
    <mergeCell ref="D45:D46"/>
    <mergeCell ref="D38:D39"/>
    <mergeCell ref="B38:B39"/>
    <mergeCell ref="C38:C39"/>
    <mergeCell ref="B33:B34"/>
    <mergeCell ref="B51:B52"/>
    <mergeCell ref="C51:C52"/>
    <mergeCell ref="D51:D52"/>
    <mergeCell ref="B48:B49"/>
    <mergeCell ref="C48:C49"/>
    <mergeCell ref="D48:D49"/>
    <mergeCell ref="B11:B12"/>
    <mergeCell ref="C11:C12"/>
    <mergeCell ref="D11:D12"/>
    <mergeCell ref="B28:B29"/>
    <mergeCell ref="C28:C29"/>
    <mergeCell ref="D28:D29"/>
    <mergeCell ref="D16:D17"/>
    <mergeCell ref="B16:B17"/>
    <mergeCell ref="C16:C17"/>
    <mergeCell ref="B25:B26"/>
    <mergeCell ref="C25:C26"/>
    <mergeCell ref="D25:D26"/>
    <mergeCell ref="B19:B20"/>
    <mergeCell ref="C19:C20"/>
    <mergeCell ref="D19:D20"/>
    <mergeCell ref="B22:B23"/>
  </mergeCells>
  <hyperlinks>
    <hyperlink ref="B1" location="PRINCIPAL!A1" display="Regresar a la página principal"/>
  </hyperlinks>
  <pageMargins left="0.7" right="0.7" top="0.75" bottom="0.75" header="0.3" footer="0.3"/>
  <pageSetup orientation="portrait" horizontalDpi="4294967294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I234"/>
  <sheetViews>
    <sheetView showGridLines="0" zoomScale="107" zoomScaleNormal="107" workbookViewId="0">
      <selection activeCell="F4" sqref="F4"/>
    </sheetView>
  </sheetViews>
  <sheetFormatPr baseColWidth="10" defaultRowHeight="15"/>
  <cols>
    <col min="1" max="1" width="2.7109375" customWidth="1"/>
    <col min="2" max="2" width="51.28515625" customWidth="1"/>
    <col min="3" max="3" width="20" customWidth="1"/>
    <col min="4" max="4" width="39.5703125" customWidth="1"/>
    <col min="7" max="7" width="11.42578125" hidden="1" customWidth="1"/>
    <col min="8" max="8" width="11.85546875" bestFit="1" customWidth="1"/>
  </cols>
  <sheetData>
    <row r="1" spans="2:8" s="13" customFormat="1">
      <c r="B1" s="210" t="s">
        <v>326</v>
      </c>
    </row>
    <row r="2" spans="2:8" s="13" customFormat="1"/>
    <row r="3" spans="2:8" ht="52.5" thickBot="1">
      <c r="B3" s="8" t="s">
        <v>31</v>
      </c>
      <c r="C3" s="8" t="s">
        <v>32</v>
      </c>
      <c r="D3" s="8" t="s">
        <v>162</v>
      </c>
      <c r="E3" s="9" t="s">
        <v>33</v>
      </c>
      <c r="F3" s="10" t="s">
        <v>34</v>
      </c>
      <c r="H3" s="8" t="s">
        <v>35</v>
      </c>
    </row>
    <row r="4" spans="2:8">
      <c r="B4" s="260" t="s">
        <v>205</v>
      </c>
      <c r="C4" s="243" t="s">
        <v>142</v>
      </c>
      <c r="D4" s="243" t="s">
        <v>305</v>
      </c>
      <c r="E4" s="16" t="s">
        <v>317</v>
      </c>
      <c r="F4" s="49"/>
      <c r="G4" s="167">
        <f>F4*'Homosex y Lesbianismo'!$I$1*4</f>
        <v>0</v>
      </c>
      <c r="H4" s="41">
        <f>ROUND(G4,0)</f>
        <v>0</v>
      </c>
    </row>
    <row r="5" spans="2:8" s="13" customFormat="1" ht="15.75" thickBot="1">
      <c r="B5" s="262"/>
      <c r="C5" s="244"/>
      <c r="D5" s="244"/>
      <c r="E5" s="53" t="s">
        <v>37</v>
      </c>
      <c r="F5" s="50"/>
      <c r="G5" s="177">
        <f>F5*'Homosex y Lesbianismo'!$I$1*3</f>
        <v>0</v>
      </c>
      <c r="H5" s="42">
        <f>ROUND(G5,0)</f>
        <v>0</v>
      </c>
    </row>
    <row r="6" spans="2:8" s="13" customFormat="1" ht="6" customHeight="1" thickBot="1">
      <c r="B6" s="17"/>
      <c r="C6" s="18"/>
      <c r="D6" s="18"/>
      <c r="E6" s="18"/>
      <c r="F6" s="37"/>
      <c r="G6" s="24"/>
      <c r="H6" s="24"/>
    </row>
    <row r="7" spans="2:8" ht="16.5" customHeight="1">
      <c r="B7" s="260" t="s">
        <v>280</v>
      </c>
      <c r="C7" s="283" t="s">
        <v>78</v>
      </c>
      <c r="D7" s="285" t="s">
        <v>300</v>
      </c>
      <c r="E7" s="19" t="s">
        <v>37</v>
      </c>
      <c r="F7" s="47"/>
      <c r="G7" s="199">
        <f>F7*'Homosex y Lesbianismo'!$I$1*3</f>
        <v>0</v>
      </c>
      <c r="H7" s="41">
        <f>ROUND(G7,0)</f>
        <v>0</v>
      </c>
    </row>
    <row r="8" spans="2:8" ht="16.5" customHeight="1" thickBot="1">
      <c r="B8" s="262"/>
      <c r="C8" s="284"/>
      <c r="D8" s="286"/>
      <c r="E8" s="25" t="s">
        <v>38</v>
      </c>
      <c r="F8" s="48"/>
      <c r="G8" s="200">
        <f>F8*'Homosex y Lesbianismo'!$I$1*6</f>
        <v>0</v>
      </c>
      <c r="H8" s="42">
        <f>ROUND(G8,0)</f>
        <v>0</v>
      </c>
    </row>
    <row r="9" spans="2:8" s="13" customFormat="1" ht="6" customHeight="1" thickBot="1">
      <c r="B9" s="17"/>
      <c r="C9" s="21"/>
      <c r="D9" s="23"/>
      <c r="E9" s="22"/>
      <c r="F9" s="36"/>
      <c r="G9" s="24"/>
      <c r="H9" s="24"/>
    </row>
    <row r="10" spans="2:8" ht="16.5" customHeight="1">
      <c r="B10" s="260" t="s">
        <v>222</v>
      </c>
      <c r="C10" s="243" t="s">
        <v>66</v>
      </c>
      <c r="D10" s="247" t="s">
        <v>304</v>
      </c>
      <c r="E10" s="16" t="s">
        <v>317</v>
      </c>
      <c r="F10" s="49"/>
      <c r="G10" s="167">
        <f>F10*'Homosex y Lesbianismo'!$I$1*4</f>
        <v>0</v>
      </c>
      <c r="H10" s="41">
        <f>ROUND(G10,0)</f>
        <v>0</v>
      </c>
    </row>
    <row r="11" spans="2:8" ht="16.5" customHeight="1" thickBot="1">
      <c r="B11" s="262"/>
      <c r="C11" s="244"/>
      <c r="D11" s="248"/>
      <c r="E11" s="25" t="s">
        <v>38</v>
      </c>
      <c r="F11" s="50"/>
      <c r="G11" s="177">
        <f>F11*'Homosex y Lesbianismo'!$I$1*6</f>
        <v>0</v>
      </c>
      <c r="H11" s="42">
        <f>ROUND(G11,0)</f>
        <v>0</v>
      </c>
    </row>
    <row r="12" spans="2:8" s="13" customFormat="1" ht="6" customHeight="1" thickBot="1">
      <c r="B12" s="17"/>
      <c r="C12" s="18"/>
      <c r="D12" s="18"/>
      <c r="E12" s="18"/>
      <c r="F12" s="37"/>
      <c r="G12" s="24"/>
      <c r="H12" s="24"/>
    </row>
    <row r="13" spans="2:8">
      <c r="B13" s="260" t="s">
        <v>307</v>
      </c>
      <c r="C13" s="243" t="s">
        <v>12</v>
      </c>
      <c r="D13" s="243" t="s">
        <v>306</v>
      </c>
      <c r="E13" s="16" t="s">
        <v>317</v>
      </c>
      <c r="F13" s="49"/>
      <c r="G13" s="167">
        <f>F13*'Homosex y Lesbianismo'!$I$1*4</f>
        <v>0</v>
      </c>
      <c r="H13" s="41">
        <f>ROUND(G13,0)</f>
        <v>0</v>
      </c>
    </row>
    <row r="14" spans="2:8" s="13" customFormat="1" ht="15.75" thickBot="1">
      <c r="B14" s="262"/>
      <c r="C14" s="244"/>
      <c r="D14" s="244"/>
      <c r="E14" s="53" t="s">
        <v>37</v>
      </c>
      <c r="F14" s="50"/>
      <c r="G14" s="177">
        <f>F14*'Homosex y Lesbianismo'!$I$1*3</f>
        <v>0</v>
      </c>
      <c r="H14" s="42">
        <f>ROUND(G14,0)</f>
        <v>0</v>
      </c>
    </row>
    <row r="15" spans="2:8" s="13" customFormat="1" ht="6" customHeight="1" thickBot="1">
      <c r="B15" s="17"/>
      <c r="C15" s="18"/>
      <c r="D15" s="18"/>
      <c r="E15" s="18"/>
      <c r="F15" s="37"/>
      <c r="G15" s="24"/>
      <c r="H15" s="24"/>
    </row>
    <row r="16" spans="2:8" s="13" customFormat="1" ht="17.25" customHeight="1">
      <c r="B16" s="260" t="s">
        <v>342</v>
      </c>
      <c r="C16" s="243" t="s">
        <v>24</v>
      </c>
      <c r="D16" s="243" t="s">
        <v>345</v>
      </c>
      <c r="E16" s="16" t="s">
        <v>317</v>
      </c>
      <c r="F16" s="49"/>
      <c r="G16" s="167">
        <f>F16*'Homosex y Lesbianismo'!$I$1*4</f>
        <v>0</v>
      </c>
      <c r="H16" s="41">
        <f>ROUND(G16,0)</f>
        <v>0</v>
      </c>
    </row>
    <row r="17" spans="2:8" s="13" customFormat="1" ht="17.25" customHeight="1" thickBot="1">
      <c r="B17" s="262"/>
      <c r="C17" s="244"/>
      <c r="D17" s="244"/>
      <c r="E17" s="53" t="s">
        <v>37</v>
      </c>
      <c r="F17" s="50"/>
      <c r="G17" s="177">
        <f>F17*'Homosex y Lesbianismo'!$I$1*3</f>
        <v>0</v>
      </c>
      <c r="H17" s="42">
        <f>ROUND(G17,0)</f>
        <v>0</v>
      </c>
    </row>
    <row r="18" spans="2:8" s="13" customFormat="1" ht="6" customHeight="1" thickBot="1">
      <c r="B18" s="17"/>
      <c r="C18" s="18"/>
      <c r="D18" s="18"/>
      <c r="E18" s="18"/>
      <c r="F18" s="37"/>
      <c r="G18" s="24"/>
      <c r="H18" s="24"/>
    </row>
    <row r="19" spans="2:8">
      <c r="B19" s="260" t="s">
        <v>223</v>
      </c>
      <c r="C19" s="243" t="s">
        <v>24</v>
      </c>
      <c r="D19" s="243" t="s">
        <v>304</v>
      </c>
      <c r="E19" s="16" t="s">
        <v>317</v>
      </c>
      <c r="F19" s="49"/>
      <c r="G19" s="167">
        <f>F19*'Homosex y Lesbianismo'!$I$1*4</f>
        <v>0</v>
      </c>
      <c r="H19" s="41">
        <f>ROUND(G19,0)</f>
        <v>0</v>
      </c>
    </row>
    <row r="20" spans="2:8" s="13" customFormat="1" ht="15.75" thickBot="1">
      <c r="B20" s="262"/>
      <c r="C20" s="244"/>
      <c r="D20" s="244"/>
      <c r="E20" s="53" t="s">
        <v>37</v>
      </c>
      <c r="F20" s="50"/>
      <c r="G20" s="177">
        <f>F20*'Homosex y Lesbianismo'!$I$1*3</f>
        <v>0</v>
      </c>
      <c r="H20" s="42">
        <f>ROUND(G20,0)</f>
        <v>0</v>
      </c>
    </row>
    <row r="21" spans="2:8" s="13" customFormat="1" ht="6" customHeight="1" thickBot="1">
      <c r="B21" s="17"/>
      <c r="C21" s="18"/>
      <c r="D21" s="18"/>
      <c r="E21" s="18"/>
      <c r="F21" s="37"/>
      <c r="G21" s="24"/>
      <c r="H21" s="24"/>
    </row>
    <row r="22" spans="2:8">
      <c r="B22" s="260" t="s">
        <v>250</v>
      </c>
      <c r="C22" s="243" t="s">
        <v>176</v>
      </c>
      <c r="D22" s="243" t="s">
        <v>299</v>
      </c>
      <c r="E22" s="16" t="s">
        <v>317</v>
      </c>
      <c r="F22" s="49"/>
      <c r="G22" s="167">
        <f>F22*'Homosex y Lesbianismo'!$I$1*4</f>
        <v>0</v>
      </c>
      <c r="H22" s="41">
        <f>ROUND(G22,0)</f>
        <v>0</v>
      </c>
    </row>
    <row r="23" spans="2:8" s="13" customFormat="1" ht="15.75" thickBot="1">
      <c r="B23" s="262"/>
      <c r="C23" s="244"/>
      <c r="D23" s="244"/>
      <c r="E23" s="53" t="s">
        <v>37</v>
      </c>
      <c r="F23" s="50"/>
      <c r="G23" s="177">
        <f>F23*'Homosex y Lesbianismo'!$I$1*3</f>
        <v>0</v>
      </c>
      <c r="H23" s="42">
        <f>ROUND(G23,0)</f>
        <v>0</v>
      </c>
    </row>
    <row r="24" spans="2:8" s="13" customFormat="1" ht="6" customHeight="1" thickBot="1">
      <c r="B24" s="17"/>
      <c r="C24" s="18"/>
      <c r="D24" s="18"/>
      <c r="E24" s="18"/>
      <c r="F24" s="37"/>
      <c r="G24" s="24"/>
      <c r="H24" s="24"/>
    </row>
    <row r="25" spans="2:8" ht="27.75" thickBot="1">
      <c r="B25" s="14" t="s">
        <v>272</v>
      </c>
      <c r="C25" s="26" t="s">
        <v>40</v>
      </c>
      <c r="D25" s="81" t="s">
        <v>300</v>
      </c>
      <c r="E25" s="27" t="s">
        <v>37</v>
      </c>
      <c r="F25" s="51"/>
      <c r="G25" s="177">
        <f>F25*'Homosex y Lesbianismo'!$I$1*3</f>
        <v>0</v>
      </c>
      <c r="H25" s="40">
        <f>ROUND(G25,0)</f>
        <v>0</v>
      </c>
    </row>
    <row r="26" spans="2:8" s="13" customFormat="1" ht="6" customHeight="1">
      <c r="B26" s="17"/>
      <c r="C26" s="21"/>
      <c r="D26" s="23"/>
      <c r="E26" s="28"/>
      <c r="F26" s="36"/>
      <c r="G26" s="24"/>
      <c r="H26" s="24"/>
    </row>
    <row r="27" spans="2:8" s="13" customFormat="1" ht="6" customHeight="1" thickBot="1">
      <c r="B27" s="17"/>
      <c r="C27" s="18"/>
      <c r="D27" s="18"/>
      <c r="E27" s="18"/>
      <c r="F27" s="37"/>
      <c r="G27" s="24"/>
      <c r="H27" s="24"/>
    </row>
    <row r="28" spans="2:8" ht="16.5" customHeight="1">
      <c r="B28" s="260" t="s">
        <v>235</v>
      </c>
      <c r="C28" s="243" t="s">
        <v>175</v>
      </c>
      <c r="D28" s="243" t="s">
        <v>306</v>
      </c>
      <c r="E28" s="16" t="s">
        <v>317</v>
      </c>
      <c r="F28" s="49"/>
      <c r="G28" s="167">
        <f>F28*'Homosex y Lesbianismo'!$I$1*4</f>
        <v>0</v>
      </c>
      <c r="H28" s="41">
        <f>ROUND(G28,0)</f>
        <v>0</v>
      </c>
    </row>
    <row r="29" spans="2:8" s="13" customFormat="1" ht="16.5" customHeight="1" thickBot="1">
      <c r="B29" s="262"/>
      <c r="C29" s="244"/>
      <c r="D29" s="244"/>
      <c r="E29" s="53" t="s">
        <v>37</v>
      </c>
      <c r="F29" s="50"/>
      <c r="G29" s="177">
        <f>F29*'Homosex y Lesbianismo'!$I$1*3</f>
        <v>0</v>
      </c>
      <c r="H29" s="42">
        <f>ROUND(G29,0)</f>
        <v>0</v>
      </c>
    </row>
    <row r="30" spans="2:8" s="13" customFormat="1" ht="6" customHeight="1" thickBot="1">
      <c r="B30" s="17"/>
      <c r="C30" s="18"/>
      <c r="D30" s="18"/>
      <c r="E30" s="18"/>
      <c r="F30" s="37"/>
      <c r="G30" s="24"/>
      <c r="H30" s="24"/>
    </row>
    <row r="31" spans="2:8" ht="16.5" customHeight="1">
      <c r="B31" s="260" t="s">
        <v>251</v>
      </c>
      <c r="C31" s="243" t="s">
        <v>119</v>
      </c>
      <c r="D31" s="243" t="s">
        <v>299</v>
      </c>
      <c r="E31" s="16" t="s">
        <v>317</v>
      </c>
      <c r="F31" s="49"/>
      <c r="G31" s="167">
        <f>F31*'Homosex y Lesbianismo'!$I$1*4</f>
        <v>0</v>
      </c>
      <c r="H31" s="41">
        <f>ROUND(G31,0)</f>
        <v>0</v>
      </c>
    </row>
    <row r="32" spans="2:8" s="13" customFormat="1" ht="16.5" customHeight="1" thickBot="1">
      <c r="B32" s="262"/>
      <c r="C32" s="244"/>
      <c r="D32" s="244"/>
      <c r="E32" s="53" t="s">
        <v>37</v>
      </c>
      <c r="F32" s="50"/>
      <c r="G32" s="177">
        <f>F32*'Homosex y Lesbianismo'!$I$1*3</f>
        <v>0</v>
      </c>
      <c r="H32" s="42">
        <f>ROUND(G32,0)</f>
        <v>0</v>
      </c>
    </row>
    <row r="33" spans="1:8" s="13" customFormat="1" ht="6" customHeight="1" thickBot="1">
      <c r="B33" s="17"/>
      <c r="C33" s="18"/>
      <c r="D33" s="18"/>
      <c r="E33" s="18"/>
      <c r="F33" s="37"/>
      <c r="G33" s="24"/>
      <c r="H33" s="24"/>
    </row>
    <row r="34" spans="1:8" ht="27.75" thickBot="1">
      <c r="B34" s="14" t="s">
        <v>206</v>
      </c>
      <c r="C34" s="15" t="s">
        <v>207</v>
      </c>
      <c r="D34" s="68" t="s">
        <v>305</v>
      </c>
      <c r="E34" s="29" t="s">
        <v>317</v>
      </c>
      <c r="F34" s="46"/>
      <c r="G34" s="177">
        <f>F34*'Homosex y Lesbianismo'!$I$1*4</f>
        <v>0</v>
      </c>
      <c r="H34" s="40">
        <f>ROUND(G34,0)</f>
        <v>0</v>
      </c>
    </row>
    <row r="35" spans="1:8" s="13" customFormat="1" ht="6" customHeight="1" thickBot="1">
      <c r="B35" s="17"/>
      <c r="C35" s="18"/>
      <c r="D35" s="18"/>
      <c r="E35" s="18"/>
      <c r="F35" s="37"/>
      <c r="G35" s="24"/>
      <c r="H35" s="24"/>
    </row>
    <row r="36" spans="1:8" ht="15.75" customHeight="1" thickBot="1">
      <c r="B36" s="260" t="s">
        <v>257</v>
      </c>
      <c r="C36" s="243" t="s">
        <v>142</v>
      </c>
      <c r="D36" s="243" t="s">
        <v>304</v>
      </c>
      <c r="E36" s="16" t="s">
        <v>317</v>
      </c>
      <c r="F36" s="49"/>
      <c r="G36" s="167">
        <f>F36*'Homosex y Lesbianismo'!$I$1*4</f>
        <v>0</v>
      </c>
      <c r="H36" s="41">
        <f>ROUND(G36,0)</f>
        <v>0</v>
      </c>
    </row>
    <row r="37" spans="1:8" ht="15.75" customHeight="1" thickBot="1">
      <c r="B37" s="261"/>
      <c r="C37" s="280"/>
      <c r="D37" s="280"/>
      <c r="E37" s="20" t="s">
        <v>38</v>
      </c>
      <c r="F37" s="56"/>
      <c r="G37" s="167">
        <f>F37*'Homosex y Lesbianismo'!$I$1*6</f>
        <v>0</v>
      </c>
      <c r="H37" s="59">
        <f>ROUND(G37,0)</f>
        <v>0</v>
      </c>
    </row>
    <row r="38" spans="1:8" s="13" customFormat="1" ht="15.75" customHeight="1" thickBot="1">
      <c r="B38" s="262"/>
      <c r="C38" s="244"/>
      <c r="D38" s="244"/>
      <c r="E38" s="53" t="s">
        <v>37</v>
      </c>
      <c r="F38" s="50"/>
      <c r="G38" s="167">
        <f>F38*'Homosex y Lesbianismo'!$I$1*3</f>
        <v>0</v>
      </c>
      <c r="H38" s="42">
        <f>ROUND(G38,0)</f>
        <v>0</v>
      </c>
    </row>
    <row r="39" spans="1:8" s="13" customFormat="1" ht="6" customHeight="1" thickBot="1">
      <c r="B39" s="17"/>
      <c r="C39" s="18"/>
      <c r="D39" s="18"/>
      <c r="E39" s="18"/>
      <c r="F39" s="37"/>
      <c r="G39" s="24"/>
      <c r="H39" s="24"/>
    </row>
    <row r="40" spans="1:8" ht="15.75" thickBot="1">
      <c r="B40" s="14" t="s">
        <v>208</v>
      </c>
      <c r="C40" s="15" t="s">
        <v>207</v>
      </c>
      <c r="D40" s="68" t="s">
        <v>305</v>
      </c>
      <c r="E40" s="29" t="s">
        <v>317</v>
      </c>
      <c r="F40" s="46"/>
      <c r="G40" s="177">
        <f>F40*'Homosex y Lesbianismo'!$I$1*4</f>
        <v>0</v>
      </c>
      <c r="H40" s="40">
        <f>ROUND(G40,0)</f>
        <v>0</v>
      </c>
    </row>
    <row r="41" spans="1:8" s="2" customFormat="1" ht="6" customHeight="1" thickBot="1">
      <c r="A41" s="6"/>
      <c r="B41" s="83"/>
      <c r="C41" s="18"/>
      <c r="D41" s="178"/>
      <c r="E41" s="39"/>
      <c r="F41" s="72"/>
      <c r="G41" s="44"/>
      <c r="H41" s="44"/>
    </row>
    <row r="42" spans="1:8" ht="15" customHeight="1">
      <c r="A42" s="2"/>
      <c r="B42" s="253" t="s">
        <v>113</v>
      </c>
      <c r="C42" s="243" t="s">
        <v>42</v>
      </c>
      <c r="D42" s="241" t="s">
        <v>299</v>
      </c>
      <c r="E42" s="16" t="s">
        <v>317</v>
      </c>
      <c r="F42" s="73"/>
      <c r="G42" s="177">
        <f>F42*'Homosex y Lesbianismo'!$I$1*4</f>
        <v>0</v>
      </c>
      <c r="H42" s="41">
        <f>ROUND(G42,0)</f>
        <v>0</v>
      </c>
    </row>
    <row r="43" spans="1:8" s="13" customFormat="1" ht="15" customHeight="1" thickBot="1">
      <c r="B43" s="254"/>
      <c r="C43" s="244"/>
      <c r="D43" s="257"/>
      <c r="E43" s="53" t="s">
        <v>37</v>
      </c>
      <c r="F43" s="75"/>
      <c r="G43" s="177">
        <f>F43*'Homosex y Lesbianismo'!$I$1*3</f>
        <v>0</v>
      </c>
      <c r="H43" s="42">
        <f>ROUND(G43,0)</f>
        <v>0</v>
      </c>
    </row>
    <row r="44" spans="1:8" s="13" customFormat="1" ht="6" customHeight="1" thickBot="1">
      <c r="B44" s="17"/>
      <c r="C44" s="18"/>
      <c r="D44" s="18"/>
      <c r="E44" s="18"/>
      <c r="F44" s="37"/>
      <c r="G44" s="24"/>
      <c r="H44" s="24"/>
    </row>
    <row r="45" spans="1:8">
      <c r="B45" s="260" t="s">
        <v>252</v>
      </c>
      <c r="C45" s="243" t="s">
        <v>28</v>
      </c>
      <c r="D45" s="239" t="s">
        <v>299</v>
      </c>
      <c r="E45" s="16" t="s">
        <v>317</v>
      </c>
      <c r="F45" s="49"/>
      <c r="G45" s="177">
        <f>F45*'Homosex y Lesbianismo'!$I$1*4</f>
        <v>0</v>
      </c>
      <c r="H45" s="41">
        <f>ROUND(G45,0)</f>
        <v>0</v>
      </c>
    </row>
    <row r="46" spans="1:8" s="13" customFormat="1" ht="15.75" thickBot="1">
      <c r="B46" s="262"/>
      <c r="C46" s="244"/>
      <c r="D46" s="263"/>
      <c r="E46" s="53" t="s">
        <v>37</v>
      </c>
      <c r="F46" s="50"/>
      <c r="G46" s="177">
        <f>F46*'Homosex y Lesbianismo'!$I$1*3</f>
        <v>0</v>
      </c>
      <c r="H46" s="42">
        <f>ROUND(G46,0)</f>
        <v>0</v>
      </c>
    </row>
    <row r="47" spans="1:8" s="13" customFormat="1" ht="6.75" customHeight="1" thickBot="1">
      <c r="B47" s="17"/>
      <c r="C47" s="18"/>
      <c r="D47" s="18"/>
      <c r="E47" s="18"/>
      <c r="F47" s="37"/>
      <c r="G47" s="24"/>
      <c r="H47" s="24"/>
    </row>
    <row r="48" spans="1:8" s="13" customFormat="1" ht="14.25" customHeight="1">
      <c r="B48" s="260" t="s">
        <v>385</v>
      </c>
      <c r="C48" s="243" t="s">
        <v>328</v>
      </c>
      <c r="D48" s="239" t="s">
        <v>381</v>
      </c>
      <c r="E48" s="16" t="s">
        <v>317</v>
      </c>
      <c r="F48" s="49"/>
      <c r="G48" s="177">
        <f>F48*'Homosex y Lesbianismo'!$I$1*4</f>
        <v>0</v>
      </c>
      <c r="H48" s="41">
        <f>ROUND(G48,0)</f>
        <v>0</v>
      </c>
    </row>
    <row r="49" spans="2:9" s="13" customFormat="1" ht="14.25" customHeight="1" thickBot="1">
      <c r="B49" s="262"/>
      <c r="C49" s="244"/>
      <c r="D49" s="263"/>
      <c r="E49" s="53" t="s">
        <v>37</v>
      </c>
      <c r="F49" s="50"/>
      <c r="G49" s="177">
        <f>F49*'Homosex y Lesbianismo'!$I$1*3</f>
        <v>0</v>
      </c>
      <c r="H49" s="42">
        <f>ROUND(G49,0)</f>
        <v>0</v>
      </c>
    </row>
    <row r="50" spans="2:9" s="13" customFormat="1" ht="6" customHeight="1">
      <c r="B50" s="17"/>
      <c r="C50" s="18"/>
      <c r="D50" s="18"/>
      <c r="E50" s="18"/>
      <c r="F50" s="37"/>
      <c r="G50" s="24"/>
      <c r="H50" s="24"/>
    </row>
    <row r="51" spans="2:9" s="13" customFormat="1" ht="6" customHeight="1" thickBot="1">
      <c r="B51" s="17"/>
      <c r="C51" s="18"/>
      <c r="D51" s="18"/>
      <c r="E51" s="18"/>
      <c r="F51" s="37"/>
      <c r="G51" s="24"/>
      <c r="H51" s="24"/>
    </row>
    <row r="52" spans="2:9" ht="15.75" thickBot="1">
      <c r="B52" s="14" t="s">
        <v>209</v>
      </c>
      <c r="C52" s="15" t="s">
        <v>210</v>
      </c>
      <c r="D52" s="68" t="s">
        <v>305</v>
      </c>
      <c r="E52" s="29" t="s">
        <v>317</v>
      </c>
      <c r="F52" s="46"/>
      <c r="G52" s="177">
        <f>F52*'Homosex y Lesbianismo'!$I$1*4</f>
        <v>0</v>
      </c>
      <c r="H52" s="40">
        <f>ROUND(G52,0)</f>
        <v>0</v>
      </c>
    </row>
    <row r="53" spans="2:9" s="13" customFormat="1" ht="6" customHeight="1" thickBot="1">
      <c r="B53" s="17"/>
      <c r="C53" s="18"/>
      <c r="D53" s="18"/>
      <c r="E53" s="18"/>
      <c r="F53" s="37"/>
      <c r="G53" s="24"/>
      <c r="H53" s="24"/>
    </row>
    <row r="54" spans="2:9" ht="16.5" customHeight="1">
      <c r="B54" s="260" t="s">
        <v>264</v>
      </c>
      <c r="C54" s="243" t="s">
        <v>12</v>
      </c>
      <c r="D54" s="243" t="s">
        <v>203</v>
      </c>
      <c r="E54" s="16" t="s">
        <v>317</v>
      </c>
      <c r="F54" s="49"/>
      <c r="G54" s="177">
        <f>F54*'Homosex y Lesbianismo'!$I$1*4</f>
        <v>0</v>
      </c>
      <c r="H54" s="41">
        <f>ROUND(G54,0)</f>
        <v>0</v>
      </c>
    </row>
    <row r="55" spans="2:9" ht="16.5" customHeight="1" thickBot="1">
      <c r="B55" s="262"/>
      <c r="C55" s="244"/>
      <c r="D55" s="244"/>
      <c r="E55" s="25" t="s">
        <v>38</v>
      </c>
      <c r="F55" s="50"/>
      <c r="G55" s="177">
        <f>F55*'Homosex y Lesbianismo'!$I$1*6</f>
        <v>0</v>
      </c>
      <c r="H55" s="42">
        <f>ROUND(G55,0)</f>
        <v>0</v>
      </c>
    </row>
    <row r="56" spans="2:9" s="13" customFormat="1" ht="6.75" customHeight="1" thickBot="1">
      <c r="B56" s="17"/>
      <c r="C56" s="18"/>
      <c r="D56" s="18"/>
      <c r="E56" s="37"/>
      <c r="F56" s="24"/>
      <c r="G56" s="24"/>
      <c r="I56" s="18"/>
    </row>
    <row r="57" spans="2:9" s="13" customFormat="1" ht="15.75" customHeight="1">
      <c r="B57" s="260" t="s">
        <v>389</v>
      </c>
      <c r="C57" s="243" t="s">
        <v>375</v>
      </c>
      <c r="D57" s="239" t="s">
        <v>381</v>
      </c>
      <c r="E57" s="16" t="s">
        <v>317</v>
      </c>
      <c r="F57" s="49"/>
      <c r="G57" s="177">
        <f>F57*'Homosex y Lesbianismo'!$I$1*4</f>
        <v>0</v>
      </c>
      <c r="H57" s="41">
        <f>ROUND(G57,0)</f>
        <v>0</v>
      </c>
    </row>
    <row r="58" spans="2:9" s="13" customFormat="1" ht="15.75" customHeight="1" thickBot="1">
      <c r="B58" s="262"/>
      <c r="C58" s="244"/>
      <c r="D58" s="263"/>
      <c r="E58" s="53" t="s">
        <v>37</v>
      </c>
      <c r="F58" s="50"/>
      <c r="G58" s="177">
        <f>F58*'Homosex y Lesbianismo'!$I$1*3</f>
        <v>0</v>
      </c>
      <c r="H58" s="42">
        <f>ROUND(G58,0)</f>
        <v>0</v>
      </c>
    </row>
    <row r="59" spans="2:9" s="13" customFormat="1" ht="5.25" customHeight="1" thickBot="1">
      <c r="B59" s="114"/>
      <c r="C59" s="18"/>
      <c r="D59" s="18"/>
      <c r="E59" s="18"/>
      <c r="F59" s="18"/>
      <c r="G59" s="91"/>
      <c r="H59" s="91"/>
    </row>
    <row r="60" spans="2:9" s="13" customFormat="1" ht="16.5" customHeight="1">
      <c r="B60" s="289" t="s">
        <v>407</v>
      </c>
      <c r="C60" s="287" t="s">
        <v>15</v>
      </c>
      <c r="D60" s="287" t="s">
        <v>365</v>
      </c>
      <c r="E60" s="16" t="s">
        <v>317</v>
      </c>
      <c r="F60" s="49"/>
      <c r="G60" s="189">
        <f>F60*'Homosex y Lesbianismo'!$I$1*4</f>
        <v>0</v>
      </c>
      <c r="H60" s="154">
        <f>ROUND(G60,0)</f>
        <v>0</v>
      </c>
    </row>
    <row r="61" spans="2:9" s="13" customFormat="1" ht="16.5" customHeight="1" thickBot="1">
      <c r="B61" s="290"/>
      <c r="C61" s="288"/>
      <c r="D61" s="288"/>
      <c r="E61" s="53" t="s">
        <v>37</v>
      </c>
      <c r="F61" s="50"/>
      <c r="G61" s="191">
        <f>F61*'Homosex y Lesbianismo'!$I$1*3</f>
        <v>0</v>
      </c>
      <c r="H61" s="158">
        <f>ROUND(G61,0)</f>
        <v>0</v>
      </c>
    </row>
    <row r="62" spans="2:9" s="13" customFormat="1" ht="6.75" customHeight="1" thickBot="1">
      <c r="B62" s="114"/>
      <c r="C62" s="18"/>
      <c r="D62" s="18"/>
      <c r="E62" s="18"/>
      <c r="F62" s="18"/>
      <c r="G62" s="91"/>
      <c r="H62" s="91"/>
    </row>
    <row r="63" spans="2:9" ht="15.75" thickBot="1">
      <c r="B63" s="14" t="s">
        <v>278</v>
      </c>
      <c r="C63" s="26" t="s">
        <v>42</v>
      </c>
      <c r="D63" s="81" t="s">
        <v>300</v>
      </c>
      <c r="E63" s="27" t="s">
        <v>37</v>
      </c>
      <c r="F63" s="50"/>
      <c r="G63" s="167">
        <f>F63*'Homosex y Lesbianismo'!$I$1*3</f>
        <v>0</v>
      </c>
      <c r="H63" s="40">
        <f>ROUND(G63,0)</f>
        <v>0</v>
      </c>
    </row>
    <row r="64" spans="2:9" s="13" customFormat="1" ht="6" customHeight="1" thickBot="1">
      <c r="B64" s="17"/>
      <c r="C64" s="21"/>
      <c r="D64" s="23"/>
      <c r="E64" s="30"/>
      <c r="F64" s="36"/>
      <c r="G64" s="24"/>
      <c r="H64" s="24"/>
    </row>
    <row r="65" spans="2:9" ht="15.75" thickBot="1">
      <c r="B65" s="14" t="s">
        <v>211</v>
      </c>
      <c r="C65" s="15" t="s">
        <v>212</v>
      </c>
      <c r="D65" s="68" t="s">
        <v>305</v>
      </c>
      <c r="E65" s="16" t="s">
        <v>317</v>
      </c>
      <c r="F65" s="46"/>
      <c r="G65" s="177">
        <f>F65*'Homosex y Lesbianismo'!$I$1*4</f>
        <v>0</v>
      </c>
      <c r="H65" s="40">
        <f>ROUND(G65,0)</f>
        <v>0</v>
      </c>
    </row>
    <row r="66" spans="2:9" s="13" customFormat="1" ht="6.75" customHeight="1" thickBot="1">
      <c r="B66" s="17"/>
      <c r="C66" s="18"/>
      <c r="D66" s="18"/>
      <c r="E66" s="37"/>
      <c r="F66" s="24"/>
      <c r="G66" s="24"/>
      <c r="I66" s="18"/>
    </row>
    <row r="67" spans="2:9" s="13" customFormat="1">
      <c r="B67" s="260" t="s">
        <v>398</v>
      </c>
      <c r="C67" s="243" t="s">
        <v>24</v>
      </c>
      <c r="D67" s="243" t="s">
        <v>396</v>
      </c>
      <c r="E67" s="16" t="s">
        <v>317</v>
      </c>
      <c r="F67" s="49"/>
      <c r="G67" s="177">
        <f>F67*'Homosex y Lesbianismo'!$I$1*4</f>
        <v>0</v>
      </c>
      <c r="H67" s="41">
        <f>ROUND(G67,0)</f>
        <v>0</v>
      </c>
    </row>
    <row r="68" spans="2:9" s="13" customFormat="1" ht="15.75" thickBot="1">
      <c r="B68" s="262"/>
      <c r="C68" s="244"/>
      <c r="D68" s="244"/>
      <c r="E68" s="53" t="s">
        <v>37</v>
      </c>
      <c r="F68" s="50"/>
      <c r="G68" s="177">
        <f>F68*'Homosex y Lesbianismo'!$I$1*3</f>
        <v>0</v>
      </c>
      <c r="H68" s="42">
        <f>ROUND(G68,0)</f>
        <v>0</v>
      </c>
    </row>
    <row r="69" spans="2:9" s="13" customFormat="1" ht="6.75" customHeight="1" thickBot="1">
      <c r="B69" s="17"/>
      <c r="C69" s="18"/>
      <c r="D69" s="18"/>
      <c r="E69" s="226"/>
      <c r="F69" s="227"/>
      <c r="G69" s="44"/>
      <c r="H69" s="44"/>
    </row>
    <row r="70" spans="2:9" s="13" customFormat="1" ht="15.75" thickBot="1">
      <c r="B70" s="84" t="s">
        <v>398</v>
      </c>
      <c r="C70" s="15" t="s">
        <v>24</v>
      </c>
      <c r="D70" s="238" t="s">
        <v>403</v>
      </c>
      <c r="E70" s="82" t="s">
        <v>38</v>
      </c>
      <c r="F70" s="51"/>
      <c r="G70" s="197">
        <f>F70*'Homosex y Lesbianismo'!$I$1*6</f>
        <v>0</v>
      </c>
      <c r="H70" s="40">
        <f>ROUND(G70,0)</f>
        <v>0</v>
      </c>
    </row>
    <row r="71" spans="2:9" s="13" customFormat="1" ht="6" customHeight="1" thickBot="1">
      <c r="B71" s="17"/>
      <c r="C71" s="18"/>
      <c r="D71" s="18"/>
      <c r="E71" s="37"/>
      <c r="F71" s="24"/>
      <c r="G71" s="24"/>
    </row>
    <row r="72" spans="2:9" ht="15.75" customHeight="1">
      <c r="B72" s="260" t="s">
        <v>259</v>
      </c>
      <c r="C72" s="243" t="s">
        <v>75</v>
      </c>
      <c r="D72" s="247" t="s">
        <v>304</v>
      </c>
      <c r="E72" s="16" t="s">
        <v>317</v>
      </c>
      <c r="F72" s="49"/>
      <c r="G72" s="167">
        <f>F72*'Homosex y Lesbianismo'!$I$1*4</f>
        <v>0</v>
      </c>
      <c r="H72" s="41">
        <f>ROUND(G72,0)</f>
        <v>0</v>
      </c>
    </row>
    <row r="73" spans="2:9" ht="15.75" customHeight="1" thickBot="1">
      <c r="B73" s="262"/>
      <c r="C73" s="244"/>
      <c r="D73" s="248"/>
      <c r="E73" s="25" t="s">
        <v>38</v>
      </c>
      <c r="F73" s="50"/>
      <c r="G73" s="168">
        <f>F73*'Homosex y Lesbianismo'!$I$1*6</f>
        <v>0</v>
      </c>
      <c r="H73" s="42">
        <f>ROUND(G73,0)</f>
        <v>0</v>
      </c>
    </row>
    <row r="74" spans="2:9" s="13" customFormat="1" ht="6" customHeight="1" thickBot="1">
      <c r="B74" s="17"/>
      <c r="C74" s="18"/>
      <c r="D74" s="18"/>
      <c r="E74" s="18"/>
      <c r="F74" s="37"/>
      <c r="G74" s="24"/>
      <c r="H74" s="24"/>
    </row>
    <row r="75" spans="2:9" ht="16.5" customHeight="1">
      <c r="B75" s="260" t="s">
        <v>260</v>
      </c>
      <c r="C75" s="243" t="s">
        <v>75</v>
      </c>
      <c r="D75" s="247" t="s">
        <v>304</v>
      </c>
      <c r="E75" s="16" t="s">
        <v>317</v>
      </c>
      <c r="F75" s="49"/>
      <c r="G75" s="177">
        <f>F75*'Homosex y Lesbianismo'!$I$1*4</f>
        <v>0</v>
      </c>
      <c r="H75" s="41">
        <f>ROUND(G75,0)</f>
        <v>0</v>
      </c>
    </row>
    <row r="76" spans="2:9" ht="16.5" customHeight="1" thickBot="1">
      <c r="B76" s="262"/>
      <c r="C76" s="244"/>
      <c r="D76" s="248"/>
      <c r="E76" s="25" t="s">
        <v>38</v>
      </c>
      <c r="F76" s="50"/>
      <c r="G76" s="177">
        <f>F76*'Homosex y Lesbianismo'!$I$1*6</f>
        <v>0</v>
      </c>
      <c r="H76" s="42">
        <f>ROUND(G76,0)</f>
        <v>0</v>
      </c>
    </row>
    <row r="77" spans="2:9" s="13" customFormat="1" ht="6" customHeight="1" thickBot="1">
      <c r="B77" s="17"/>
      <c r="C77" s="18"/>
      <c r="D77" s="18"/>
      <c r="E77" s="18"/>
      <c r="F77" s="37"/>
      <c r="G77" s="24"/>
      <c r="H77" s="24"/>
    </row>
    <row r="78" spans="2:9" ht="27.75" thickBot="1">
      <c r="B78" s="14" t="s">
        <v>253</v>
      </c>
      <c r="C78" s="15" t="s">
        <v>207</v>
      </c>
      <c r="D78" s="68" t="s">
        <v>305</v>
      </c>
      <c r="E78" s="16" t="s">
        <v>317</v>
      </c>
      <c r="F78" s="46"/>
      <c r="G78" s="177">
        <f>F78*'Homosex y Lesbianismo'!$I$1*4</f>
        <v>0</v>
      </c>
      <c r="H78" s="40">
        <f>ROUND(G78,0)</f>
        <v>0</v>
      </c>
    </row>
    <row r="79" spans="2:9" s="13" customFormat="1" ht="6" customHeight="1" thickBot="1">
      <c r="B79" s="17"/>
      <c r="C79" s="18"/>
      <c r="D79" s="18"/>
      <c r="E79" s="18"/>
      <c r="F79" s="37"/>
      <c r="G79" s="24"/>
      <c r="H79" s="24"/>
    </row>
    <row r="80" spans="2:9" ht="15.75" thickBot="1">
      <c r="B80" s="260" t="s">
        <v>236</v>
      </c>
      <c r="C80" s="243" t="s">
        <v>237</v>
      </c>
      <c r="D80" s="243" t="s">
        <v>306</v>
      </c>
      <c r="E80" s="16" t="s">
        <v>317</v>
      </c>
      <c r="F80" s="49"/>
      <c r="G80" s="177">
        <f>F80*'Homosex y Lesbianismo'!$I$1*4</f>
        <v>0</v>
      </c>
      <c r="H80" s="41">
        <f>ROUND(G80,0)</f>
        <v>0</v>
      </c>
    </row>
    <row r="81" spans="2:8" s="13" customFormat="1" ht="15.75" thickBot="1">
      <c r="B81" s="262"/>
      <c r="C81" s="244"/>
      <c r="D81" s="244"/>
      <c r="E81" s="53" t="s">
        <v>37</v>
      </c>
      <c r="F81" s="50"/>
      <c r="G81" s="177">
        <f>F81*'Homosex y Lesbianismo'!$I$1*3</f>
        <v>0</v>
      </c>
      <c r="H81" s="41">
        <f>ROUND(G81,0)</f>
        <v>0</v>
      </c>
    </row>
    <row r="82" spans="2:8" s="13" customFormat="1" ht="5.25" customHeight="1" thickBot="1">
      <c r="B82" s="17"/>
      <c r="C82" s="18"/>
      <c r="D82" s="18"/>
      <c r="E82" s="18"/>
      <c r="F82" s="37"/>
      <c r="G82" s="24"/>
      <c r="H82" s="24"/>
    </row>
    <row r="83" spans="2:8" ht="15.75" thickBot="1">
      <c r="B83" s="14" t="s">
        <v>275</v>
      </c>
      <c r="C83" s="15" t="s">
        <v>276</v>
      </c>
      <c r="D83" s="81" t="s">
        <v>300</v>
      </c>
      <c r="E83" s="27" t="s">
        <v>37</v>
      </c>
      <c r="F83" s="46"/>
      <c r="G83" s="177">
        <f>F83*'Homosex y Lesbianismo'!$I$1*3</f>
        <v>0</v>
      </c>
      <c r="H83" s="40">
        <f>ROUND(G83,0)</f>
        <v>0</v>
      </c>
    </row>
    <row r="84" spans="2:8" s="13" customFormat="1" ht="6" customHeight="1" thickBot="1">
      <c r="B84" s="17"/>
      <c r="C84" s="21"/>
      <c r="D84" s="23"/>
      <c r="E84" s="30"/>
      <c r="F84" s="36"/>
      <c r="G84" s="24"/>
      <c r="H84" s="24"/>
    </row>
    <row r="85" spans="2:8" ht="16.5" customHeight="1">
      <c r="B85" s="260" t="s">
        <v>238</v>
      </c>
      <c r="C85" s="243" t="s">
        <v>12</v>
      </c>
      <c r="D85" s="243" t="s">
        <v>306</v>
      </c>
      <c r="E85" s="16" t="s">
        <v>317</v>
      </c>
      <c r="F85" s="49"/>
      <c r="G85" s="177">
        <f>F85*'Homosex y Lesbianismo'!$I$1*4</f>
        <v>0</v>
      </c>
      <c r="H85" s="41">
        <f>ROUND(G85,0)</f>
        <v>0</v>
      </c>
    </row>
    <row r="86" spans="2:8" s="13" customFormat="1" ht="15.75" thickBot="1">
      <c r="B86" s="262"/>
      <c r="C86" s="244"/>
      <c r="D86" s="244"/>
      <c r="E86" s="53" t="s">
        <v>37</v>
      </c>
      <c r="F86" s="50"/>
      <c r="G86" s="177">
        <f>F86*'Homosex y Lesbianismo'!$I$1*3</f>
        <v>0</v>
      </c>
      <c r="H86" s="42">
        <f>ROUND(G86,0)</f>
        <v>0</v>
      </c>
    </row>
    <row r="87" spans="2:8" s="13" customFormat="1" ht="6" customHeight="1" thickBot="1">
      <c r="B87" s="17"/>
      <c r="C87" s="18"/>
      <c r="D87" s="18"/>
      <c r="E87" s="18"/>
      <c r="F87" s="37"/>
      <c r="G87" s="24"/>
      <c r="H87" s="24"/>
    </row>
    <row r="88" spans="2:8" ht="27.75" thickBot="1">
      <c r="B88" s="14" t="s">
        <v>279</v>
      </c>
      <c r="C88" s="15" t="s">
        <v>15</v>
      </c>
      <c r="D88" s="81" t="s">
        <v>300</v>
      </c>
      <c r="E88" s="27" t="s">
        <v>37</v>
      </c>
      <c r="F88" s="46"/>
      <c r="G88" s="177">
        <f>F88*'Homosex y Lesbianismo'!$I$1*3</f>
        <v>0</v>
      </c>
      <c r="H88" s="40">
        <f>ROUND(G88,0)</f>
        <v>0</v>
      </c>
    </row>
    <row r="89" spans="2:8" s="13" customFormat="1" ht="6" customHeight="1" thickBot="1">
      <c r="B89" s="17"/>
      <c r="C89" s="18"/>
      <c r="D89" s="18"/>
      <c r="E89" s="18"/>
      <c r="F89" s="37"/>
      <c r="G89" s="24"/>
      <c r="H89" s="24"/>
    </row>
    <row r="90" spans="2:8">
      <c r="B90" s="260" t="s">
        <v>224</v>
      </c>
      <c r="C90" s="243" t="s">
        <v>1</v>
      </c>
      <c r="D90" s="243" t="s">
        <v>304</v>
      </c>
      <c r="E90" s="16" t="s">
        <v>317</v>
      </c>
      <c r="F90" s="49"/>
      <c r="G90" s="177">
        <f>F90*'Homosex y Lesbianismo'!$I$1*4</f>
        <v>0</v>
      </c>
      <c r="H90" s="41">
        <f>ROUND(G90,0)</f>
        <v>0</v>
      </c>
    </row>
    <row r="91" spans="2:8" s="13" customFormat="1" ht="15.75" thickBot="1">
      <c r="B91" s="262"/>
      <c r="C91" s="244"/>
      <c r="D91" s="244"/>
      <c r="E91" s="53" t="s">
        <v>37</v>
      </c>
      <c r="F91" s="50"/>
      <c r="G91" s="177">
        <f>F91*'Homosex y Lesbianismo'!$I$1*3</f>
        <v>0</v>
      </c>
      <c r="H91" s="42">
        <f>ROUND(G91,0)</f>
        <v>0</v>
      </c>
    </row>
    <row r="92" spans="2:8" s="13" customFormat="1" ht="5.25" customHeight="1" thickBot="1">
      <c r="B92" s="17"/>
      <c r="C92" s="18"/>
      <c r="D92" s="18"/>
      <c r="E92" s="18"/>
      <c r="F92" s="37"/>
      <c r="G92" s="24"/>
      <c r="H92" s="24"/>
    </row>
    <row r="93" spans="2:8" s="13" customFormat="1" ht="18" customHeight="1">
      <c r="B93" s="260" t="s">
        <v>371</v>
      </c>
      <c r="C93" s="287" t="s">
        <v>344</v>
      </c>
      <c r="D93" s="287" t="s">
        <v>365</v>
      </c>
      <c r="E93" s="16" t="s">
        <v>317</v>
      </c>
      <c r="F93" s="49"/>
      <c r="G93" s="199">
        <f>F93*'Homosex y Lesbianismo'!$I$1*4</f>
        <v>0</v>
      </c>
      <c r="H93" s="41">
        <f>ROUND(G93,0)</f>
        <v>0</v>
      </c>
    </row>
    <row r="94" spans="2:8" s="13" customFormat="1" ht="18" customHeight="1" thickBot="1">
      <c r="B94" s="262"/>
      <c r="C94" s="288"/>
      <c r="D94" s="288"/>
      <c r="E94" s="53" t="s">
        <v>37</v>
      </c>
      <c r="F94" s="50"/>
      <c r="G94" s="200">
        <f>F94*'Homosex y Lesbianismo'!$I$1*3</f>
        <v>0</v>
      </c>
      <c r="H94" s="42">
        <f>ROUND(G94,0)</f>
        <v>0</v>
      </c>
    </row>
    <row r="95" spans="2:8" s="13" customFormat="1" ht="5.25" customHeight="1" thickBot="1">
      <c r="B95" s="17"/>
      <c r="C95" s="18"/>
      <c r="D95" s="18"/>
      <c r="E95" s="18"/>
      <c r="F95" s="37"/>
      <c r="G95" s="24"/>
      <c r="H95" s="24"/>
    </row>
    <row r="96" spans="2:8" ht="15.75" customHeight="1">
      <c r="B96" s="260" t="s">
        <v>225</v>
      </c>
      <c r="C96" s="243" t="s">
        <v>78</v>
      </c>
      <c r="D96" s="243" t="s">
        <v>304</v>
      </c>
      <c r="E96" s="16" t="s">
        <v>317</v>
      </c>
      <c r="F96" s="49"/>
      <c r="G96" s="177">
        <f>F96*'Homosex y Lesbianismo'!$I$1*4</f>
        <v>0</v>
      </c>
      <c r="H96" s="41">
        <f>ROUND(G96,0)</f>
        <v>0</v>
      </c>
    </row>
    <row r="97" spans="2:8" ht="15.75" customHeight="1" thickBot="1">
      <c r="B97" s="262"/>
      <c r="C97" s="244"/>
      <c r="D97" s="244"/>
      <c r="E97" s="25" t="s">
        <v>38</v>
      </c>
      <c r="F97" s="50"/>
      <c r="G97" s="177">
        <f>F97*'Homosex y Lesbianismo'!$I$1*6</f>
        <v>0</v>
      </c>
      <c r="H97" s="42">
        <f>ROUND(G97,0)</f>
        <v>0</v>
      </c>
    </row>
    <row r="98" spans="2:8" s="13" customFormat="1" ht="5.25" customHeight="1" thickBot="1">
      <c r="B98" s="17"/>
      <c r="C98" s="18"/>
      <c r="D98" s="18"/>
      <c r="E98" s="18"/>
      <c r="F98" s="37"/>
      <c r="G98" s="24"/>
      <c r="H98" s="24"/>
    </row>
    <row r="99" spans="2:8" s="13" customFormat="1" ht="15.75" customHeight="1">
      <c r="B99" s="273" t="s">
        <v>370</v>
      </c>
      <c r="C99" s="275" t="s">
        <v>344</v>
      </c>
      <c r="D99" s="275" t="s">
        <v>373</v>
      </c>
      <c r="E99" s="16" t="s">
        <v>317</v>
      </c>
      <c r="F99" s="49"/>
      <c r="G99" s="199">
        <f>F99*'Homosex y Lesbianismo'!$I$1*4</f>
        <v>0</v>
      </c>
      <c r="H99" s="41">
        <f>ROUND(G99,0)</f>
        <v>0</v>
      </c>
    </row>
    <row r="100" spans="2:8" s="13" customFormat="1" ht="15.75" customHeight="1" thickBot="1">
      <c r="B100" s="274"/>
      <c r="C100" s="276"/>
      <c r="D100" s="276"/>
      <c r="E100" s="53" t="s">
        <v>37</v>
      </c>
      <c r="F100" s="50"/>
      <c r="G100" s="200">
        <f>F100*'Homosex y Lesbianismo'!$I$1*3</f>
        <v>0</v>
      </c>
      <c r="H100" s="42">
        <f>ROUND(G100,0)</f>
        <v>0</v>
      </c>
    </row>
    <row r="101" spans="2:8" s="13" customFormat="1" ht="5.25" customHeight="1" thickBot="1">
      <c r="B101" s="17"/>
      <c r="C101" s="18"/>
      <c r="D101" s="18"/>
      <c r="E101" s="18"/>
      <c r="F101" s="37"/>
      <c r="G101" s="24"/>
      <c r="H101" s="24"/>
    </row>
    <row r="102" spans="2:8" ht="15.75" thickBot="1">
      <c r="B102" s="14" t="s">
        <v>226</v>
      </c>
      <c r="C102" s="15" t="s">
        <v>24</v>
      </c>
      <c r="D102" s="15" t="s">
        <v>304</v>
      </c>
      <c r="E102" s="29" t="s">
        <v>317</v>
      </c>
      <c r="F102" s="46"/>
      <c r="G102" s="197">
        <f>F102*'Homosex y Lesbianismo'!$I$1*4</f>
        <v>0</v>
      </c>
      <c r="H102" s="40">
        <f>ROUND(G102,0)</f>
        <v>0</v>
      </c>
    </row>
    <row r="103" spans="2:8" s="13" customFormat="1" ht="6" customHeight="1" thickBot="1">
      <c r="B103" s="17"/>
      <c r="C103" s="18"/>
      <c r="D103" s="18"/>
      <c r="E103" s="18"/>
      <c r="F103" s="37"/>
      <c r="G103" s="24"/>
      <c r="H103" s="24"/>
    </row>
    <row r="104" spans="2:8" ht="15.75" thickBot="1">
      <c r="B104" s="14" t="s">
        <v>213</v>
      </c>
      <c r="C104" s="15" t="s">
        <v>78</v>
      </c>
      <c r="D104" s="15" t="s">
        <v>305</v>
      </c>
      <c r="E104" s="29" t="s">
        <v>317</v>
      </c>
      <c r="F104" s="46"/>
      <c r="G104" s="197">
        <f>F104*'Homosex y Lesbianismo'!$I$1*4</f>
        <v>0</v>
      </c>
      <c r="H104" s="40">
        <f>ROUND(G104,0)</f>
        <v>0</v>
      </c>
    </row>
    <row r="105" spans="2:8" s="13" customFormat="1" ht="6" customHeight="1" thickBot="1">
      <c r="B105" s="17"/>
      <c r="C105" s="18"/>
      <c r="D105" s="18"/>
      <c r="E105" s="18"/>
      <c r="F105" s="37"/>
      <c r="G105" s="24"/>
      <c r="H105" s="24"/>
    </row>
    <row r="106" spans="2:8" ht="15.75" thickBot="1">
      <c r="B106" s="14" t="s">
        <v>248</v>
      </c>
      <c r="C106" s="15" t="s">
        <v>10</v>
      </c>
      <c r="D106" s="15" t="s">
        <v>249</v>
      </c>
      <c r="E106" s="29" t="s">
        <v>317</v>
      </c>
      <c r="F106" s="46"/>
      <c r="G106" s="197">
        <f>F106*'Homosex y Lesbianismo'!$I$1*4</f>
        <v>0</v>
      </c>
      <c r="H106" s="40">
        <f>ROUND(G106,0)</f>
        <v>0</v>
      </c>
    </row>
    <row r="107" spans="2:8" s="13" customFormat="1" ht="6" customHeight="1" thickBot="1">
      <c r="B107" s="17"/>
      <c r="C107" s="18"/>
      <c r="D107" s="18"/>
      <c r="E107" s="18"/>
      <c r="F107" s="37"/>
      <c r="G107" s="24"/>
      <c r="H107" s="24"/>
    </row>
    <row r="108" spans="2:8" ht="16.5" customHeight="1">
      <c r="B108" s="260" t="s">
        <v>239</v>
      </c>
      <c r="C108" s="243" t="s">
        <v>240</v>
      </c>
      <c r="D108" s="243" t="s">
        <v>306</v>
      </c>
      <c r="E108" s="16" t="s">
        <v>317</v>
      </c>
      <c r="F108" s="49"/>
      <c r="G108" s="177">
        <f>F108*'Homosex y Lesbianismo'!$I$1*4</f>
        <v>0</v>
      </c>
      <c r="H108" s="41">
        <f>ROUND(G108,0)</f>
        <v>0</v>
      </c>
    </row>
    <row r="109" spans="2:8" s="13" customFormat="1" ht="15.75" thickBot="1">
      <c r="B109" s="262"/>
      <c r="C109" s="244"/>
      <c r="D109" s="244"/>
      <c r="E109" s="53" t="s">
        <v>37</v>
      </c>
      <c r="F109" s="50"/>
      <c r="G109" s="177">
        <f>F109*'Homosex y Lesbianismo'!$I$1*3</f>
        <v>0</v>
      </c>
      <c r="H109" s="42">
        <f>ROUND(G109,0)</f>
        <v>0</v>
      </c>
    </row>
    <row r="110" spans="2:8" s="13" customFormat="1" ht="6" customHeight="1" thickBot="1">
      <c r="B110" s="17"/>
      <c r="C110" s="18"/>
      <c r="D110" s="18"/>
      <c r="E110" s="18"/>
      <c r="F110" s="37"/>
      <c r="G110" s="24"/>
      <c r="H110" s="24"/>
    </row>
    <row r="111" spans="2:8" ht="15.75" thickBot="1">
      <c r="B111" s="14" t="s">
        <v>214</v>
      </c>
      <c r="C111" s="15" t="s">
        <v>215</v>
      </c>
      <c r="D111" s="15" t="s">
        <v>305</v>
      </c>
      <c r="E111" s="29" t="s">
        <v>317</v>
      </c>
      <c r="F111" s="46"/>
      <c r="G111" s="197">
        <f>F111*'Homosex y Lesbianismo'!$I$1*4</f>
        <v>0</v>
      </c>
      <c r="H111" s="40">
        <f>ROUND(G111,0)</f>
        <v>0</v>
      </c>
    </row>
    <row r="112" spans="2:8" s="13" customFormat="1" ht="6" customHeight="1" thickBot="1">
      <c r="B112" s="17"/>
      <c r="C112" s="18"/>
      <c r="D112" s="18"/>
      <c r="E112" s="18"/>
      <c r="F112" s="37"/>
      <c r="G112" s="24"/>
      <c r="H112" s="24"/>
    </row>
    <row r="113" spans="2:8">
      <c r="B113" s="260" t="s">
        <v>227</v>
      </c>
      <c r="C113" s="243" t="s">
        <v>66</v>
      </c>
      <c r="D113" s="243" t="s">
        <v>304</v>
      </c>
      <c r="E113" s="16" t="s">
        <v>317</v>
      </c>
      <c r="F113" s="49"/>
      <c r="G113" s="177">
        <f>F113*'Homosex y Lesbianismo'!$I$1*4</f>
        <v>0</v>
      </c>
      <c r="H113" s="41">
        <f>ROUND(G113,0)</f>
        <v>0</v>
      </c>
    </row>
    <row r="114" spans="2:8" s="13" customFormat="1" ht="15.75" thickBot="1">
      <c r="B114" s="262"/>
      <c r="C114" s="244"/>
      <c r="D114" s="244"/>
      <c r="E114" s="53" t="s">
        <v>37</v>
      </c>
      <c r="F114" s="50"/>
      <c r="G114" s="177">
        <f>F114*'Homosex y Lesbianismo'!$I$1*3</f>
        <v>0</v>
      </c>
      <c r="H114" s="42">
        <f>ROUND(G114,0)</f>
        <v>0</v>
      </c>
    </row>
    <row r="115" spans="2:8" s="13" customFormat="1" ht="6" customHeight="1" thickBot="1">
      <c r="B115" s="17"/>
      <c r="C115" s="18"/>
      <c r="D115" s="18"/>
      <c r="E115" s="18"/>
      <c r="F115" s="37"/>
      <c r="G115" s="24"/>
      <c r="H115" s="24"/>
    </row>
    <row r="116" spans="2:8" ht="27.75" thickBot="1">
      <c r="B116" s="14" t="s">
        <v>216</v>
      </c>
      <c r="C116" s="15" t="s">
        <v>54</v>
      </c>
      <c r="D116" s="15" t="s">
        <v>305</v>
      </c>
      <c r="E116" s="29" t="s">
        <v>317</v>
      </c>
      <c r="F116" s="46"/>
      <c r="G116" s="197">
        <f>F116*'Homosex y Lesbianismo'!$I$1*4</f>
        <v>0</v>
      </c>
      <c r="H116" s="40">
        <f>ROUND(G116,0)</f>
        <v>0</v>
      </c>
    </row>
    <row r="117" spans="2:8" s="13" customFormat="1" ht="6" customHeight="1" thickBot="1">
      <c r="B117" s="17"/>
      <c r="C117" s="18"/>
      <c r="D117" s="18"/>
      <c r="E117" s="18"/>
      <c r="F117" s="37"/>
      <c r="G117" s="24"/>
      <c r="H117" s="24"/>
    </row>
    <row r="118" spans="2:8">
      <c r="B118" s="260" t="s">
        <v>228</v>
      </c>
      <c r="C118" s="243" t="s">
        <v>80</v>
      </c>
      <c r="D118" s="243" t="s">
        <v>304</v>
      </c>
      <c r="E118" s="16" t="s">
        <v>317</v>
      </c>
      <c r="F118" s="49"/>
      <c r="G118" s="177">
        <f>F118*'Homosex y Lesbianismo'!$I$1*4</f>
        <v>0</v>
      </c>
      <c r="H118" s="41">
        <f>ROUND(G118,0)</f>
        <v>0</v>
      </c>
    </row>
    <row r="119" spans="2:8" s="13" customFormat="1" ht="15.75" thickBot="1">
      <c r="B119" s="262"/>
      <c r="C119" s="244"/>
      <c r="D119" s="244"/>
      <c r="E119" s="53" t="s">
        <v>37</v>
      </c>
      <c r="F119" s="50"/>
      <c r="G119" s="177">
        <f>F119*'Homosex y Lesbianismo'!$I$1*3</f>
        <v>0</v>
      </c>
      <c r="H119" s="42">
        <f>ROUND(G119,0)</f>
        <v>0</v>
      </c>
    </row>
    <row r="120" spans="2:8" s="13" customFormat="1" ht="6" customHeight="1" thickBot="1">
      <c r="B120" s="17"/>
      <c r="C120" s="18"/>
      <c r="D120" s="18"/>
      <c r="E120" s="18"/>
      <c r="F120" s="37"/>
      <c r="G120" s="24"/>
      <c r="H120" s="24"/>
    </row>
    <row r="121" spans="2:8" ht="15.75" customHeight="1">
      <c r="B121" s="264" t="s">
        <v>241</v>
      </c>
      <c r="C121" s="247" t="s">
        <v>240</v>
      </c>
      <c r="D121" s="247" t="s">
        <v>298</v>
      </c>
      <c r="E121" s="16" t="s">
        <v>317</v>
      </c>
      <c r="F121" s="49"/>
      <c r="G121" s="177">
        <f>F121*'Homosex y Lesbianismo'!$I$1*4</f>
        <v>0</v>
      </c>
      <c r="H121" s="41">
        <f>ROUND(G121,0)</f>
        <v>0</v>
      </c>
    </row>
    <row r="122" spans="2:8" ht="15.75" customHeight="1">
      <c r="B122" s="291"/>
      <c r="C122" s="292"/>
      <c r="D122" s="292"/>
      <c r="E122" s="20" t="s">
        <v>38</v>
      </c>
      <c r="F122" s="56"/>
      <c r="G122" s="177">
        <f>F122*'Homosex y Lesbianismo'!$I$1*6</f>
        <v>0</v>
      </c>
      <c r="H122" s="59">
        <f>ROUND(G122,0)</f>
        <v>0</v>
      </c>
    </row>
    <row r="123" spans="2:8" s="13" customFormat="1" ht="15.75" customHeight="1" thickBot="1">
      <c r="B123" s="265"/>
      <c r="C123" s="248"/>
      <c r="D123" s="248"/>
      <c r="E123" s="53" t="s">
        <v>37</v>
      </c>
      <c r="F123" s="50"/>
      <c r="G123" s="177">
        <f>F123*'Homosex y Lesbianismo'!$I$1*3</f>
        <v>0</v>
      </c>
      <c r="H123" s="42">
        <f>ROUND(G123,0)</f>
        <v>0</v>
      </c>
    </row>
    <row r="124" spans="2:8" s="13" customFormat="1" ht="6" customHeight="1" thickBot="1">
      <c r="B124" s="33"/>
      <c r="C124" s="34"/>
      <c r="D124" s="34"/>
      <c r="E124" s="34"/>
      <c r="F124" s="38"/>
      <c r="G124" s="45"/>
      <c r="H124" s="45"/>
    </row>
    <row r="125" spans="2:8" ht="16.5" customHeight="1" thickBot="1">
      <c r="B125" s="14" t="s">
        <v>217</v>
      </c>
      <c r="C125" s="15" t="s">
        <v>207</v>
      </c>
      <c r="D125" s="15" t="s">
        <v>305</v>
      </c>
      <c r="E125" s="29" t="s">
        <v>317</v>
      </c>
      <c r="F125" s="46"/>
      <c r="G125" s="197">
        <f>F125*'Homosex y Lesbianismo'!$I$1*4</f>
        <v>0</v>
      </c>
      <c r="H125" s="40">
        <f>ROUND(G125,0)</f>
        <v>0</v>
      </c>
    </row>
    <row r="126" spans="2:8" s="13" customFormat="1" ht="6" customHeight="1" thickBot="1">
      <c r="B126" s="17"/>
      <c r="C126" s="18"/>
      <c r="D126" s="18"/>
      <c r="E126" s="18"/>
      <c r="F126" s="37"/>
      <c r="G126" s="24"/>
      <c r="H126" s="24"/>
    </row>
    <row r="127" spans="2:8" ht="15.75" thickBot="1">
      <c r="B127" s="14" t="s">
        <v>254</v>
      </c>
      <c r="C127" s="15" t="s">
        <v>66</v>
      </c>
      <c r="D127" s="15" t="s">
        <v>305</v>
      </c>
      <c r="E127" s="29" t="s">
        <v>317</v>
      </c>
      <c r="F127" s="46"/>
      <c r="G127" s="197">
        <f>F127*'Homosex y Lesbianismo'!$I$1*4</f>
        <v>0</v>
      </c>
      <c r="H127" s="40">
        <f>ROUND(G127,0)</f>
        <v>0</v>
      </c>
    </row>
    <row r="128" spans="2:8" s="13" customFormat="1" ht="6" customHeight="1" thickBot="1">
      <c r="B128" s="17"/>
      <c r="C128" s="18"/>
      <c r="D128" s="18"/>
      <c r="E128" s="18"/>
      <c r="F128" s="37"/>
      <c r="G128" s="24"/>
      <c r="H128" s="24"/>
    </row>
    <row r="129" spans="2:9" s="13" customFormat="1" ht="18" customHeight="1">
      <c r="B129" s="260" t="s">
        <v>354</v>
      </c>
      <c r="C129" s="243" t="s">
        <v>355</v>
      </c>
      <c r="D129" s="243" t="s">
        <v>345</v>
      </c>
      <c r="E129" s="16" t="s">
        <v>317</v>
      </c>
      <c r="F129" s="49"/>
      <c r="G129" s="177">
        <f>F129*'Homosex y Lesbianismo'!$I$1*4</f>
        <v>0</v>
      </c>
      <c r="H129" s="41">
        <f>ROUND(G129,0)</f>
        <v>0</v>
      </c>
    </row>
    <row r="130" spans="2:9" s="13" customFormat="1" ht="18" customHeight="1" thickBot="1">
      <c r="B130" s="262"/>
      <c r="C130" s="244"/>
      <c r="D130" s="244"/>
      <c r="E130" s="53" t="s">
        <v>37</v>
      </c>
      <c r="F130" s="50"/>
      <c r="G130" s="177">
        <f>F130*'Homosex y Lesbianismo'!$I$1*3</f>
        <v>0</v>
      </c>
      <c r="H130" s="42">
        <f>ROUND(G130,0)</f>
        <v>0</v>
      </c>
    </row>
    <row r="131" spans="2:9" s="13" customFormat="1" ht="6" customHeight="1" thickBot="1">
      <c r="B131" s="17"/>
      <c r="C131" s="18"/>
      <c r="D131" s="18"/>
      <c r="E131" s="18"/>
      <c r="F131" s="37"/>
      <c r="G131" s="24"/>
      <c r="H131" s="24"/>
    </row>
    <row r="132" spans="2:9" s="13" customFormat="1" ht="15.75" customHeight="1">
      <c r="B132" s="264" t="s">
        <v>356</v>
      </c>
      <c r="C132" s="247" t="s">
        <v>355</v>
      </c>
      <c r="D132" s="247" t="s">
        <v>345</v>
      </c>
      <c r="E132" s="16" t="s">
        <v>317</v>
      </c>
      <c r="F132" s="49"/>
      <c r="G132" s="177">
        <f>F132*'Homosex y Lesbianismo'!$I$1*4</f>
        <v>0</v>
      </c>
      <c r="H132" s="41">
        <f>ROUND(G132,0)</f>
        <v>0</v>
      </c>
    </row>
    <row r="133" spans="2:9" s="13" customFormat="1" ht="15.75" customHeight="1" thickBot="1">
      <c r="B133" s="265"/>
      <c r="C133" s="248"/>
      <c r="D133" s="248"/>
      <c r="E133" s="53" t="s">
        <v>37</v>
      </c>
      <c r="F133" s="50"/>
      <c r="G133" s="177">
        <f>F133*'Homosex y Lesbianismo'!$I$1*3</f>
        <v>0</v>
      </c>
      <c r="H133" s="42">
        <f>ROUND(G133,0)</f>
        <v>0</v>
      </c>
    </row>
    <row r="134" spans="2:9" s="13" customFormat="1" ht="6.75" customHeight="1" thickBot="1">
      <c r="B134" s="17"/>
      <c r="C134" s="18"/>
      <c r="D134" s="18"/>
      <c r="E134" s="37"/>
      <c r="F134" s="24"/>
      <c r="G134" s="24"/>
      <c r="I134" s="18"/>
    </row>
    <row r="135" spans="2:9" s="13" customFormat="1" ht="15.75" customHeight="1">
      <c r="B135" s="234" t="s">
        <v>269</v>
      </c>
      <c r="C135" s="232" t="s">
        <v>15</v>
      </c>
      <c r="D135" s="232" t="s">
        <v>299</v>
      </c>
      <c r="E135" s="16" t="s">
        <v>317</v>
      </c>
      <c r="F135" s="49"/>
      <c r="G135" s="177">
        <f>F135*'Homosex y Lesbianismo'!$I$1*4</f>
        <v>0</v>
      </c>
      <c r="H135" s="41">
        <f>ROUND(G135,0)</f>
        <v>0</v>
      </c>
    </row>
    <row r="136" spans="2:9" s="13" customFormat="1" ht="15.75" customHeight="1" thickBot="1">
      <c r="B136" s="235"/>
      <c r="C136" s="233"/>
      <c r="D136" s="233"/>
      <c r="E136" s="53" t="s">
        <v>37</v>
      </c>
      <c r="F136" s="50"/>
      <c r="G136" s="177">
        <f>F136*'Homosex y Lesbianismo'!$I$1*3</f>
        <v>0</v>
      </c>
      <c r="H136" s="42">
        <f>ROUND(G136,0)</f>
        <v>0</v>
      </c>
    </row>
    <row r="137" spans="2:9" s="13" customFormat="1" ht="6.75" customHeight="1" thickBot="1">
      <c r="B137" s="17"/>
      <c r="C137" s="18"/>
      <c r="D137" s="18"/>
      <c r="E137" s="37"/>
      <c r="F137" s="24"/>
      <c r="G137" s="24"/>
      <c r="I137" s="18"/>
    </row>
    <row r="138" spans="2:9" s="13" customFormat="1" ht="16.5" customHeight="1">
      <c r="B138" s="260" t="s">
        <v>364</v>
      </c>
      <c r="C138" s="270" t="s">
        <v>10</v>
      </c>
      <c r="D138" s="239" t="s">
        <v>365</v>
      </c>
      <c r="E138" s="16" t="s">
        <v>317</v>
      </c>
      <c r="F138" s="73"/>
      <c r="G138" s="189">
        <f>F138*'Homosex y Lesbianismo'!$I$1*4</f>
        <v>0</v>
      </c>
      <c r="H138" s="154">
        <f>ROUND(G138,0)</f>
        <v>0</v>
      </c>
    </row>
    <row r="139" spans="2:9" s="13" customFormat="1" ht="15.75" thickBot="1">
      <c r="B139" s="262"/>
      <c r="C139" s="272"/>
      <c r="D139" s="263"/>
      <c r="E139" s="89" t="s">
        <v>37</v>
      </c>
      <c r="F139" s="75"/>
      <c r="G139" s="191">
        <f>F139*'Homosex y Lesbianismo'!$I$1*3</f>
        <v>0</v>
      </c>
      <c r="H139" s="158">
        <f>ROUND(G139,0)</f>
        <v>0</v>
      </c>
    </row>
    <row r="140" spans="2:9" s="13" customFormat="1" ht="6.75" customHeight="1" thickBot="1">
      <c r="B140" s="17"/>
      <c r="C140" s="18"/>
      <c r="D140" s="18"/>
      <c r="E140" s="18"/>
      <c r="F140" s="37"/>
      <c r="G140" s="24"/>
      <c r="H140" s="24"/>
    </row>
    <row r="141" spans="2:9" s="13" customFormat="1" ht="15.75" thickBot="1">
      <c r="B141" s="14" t="s">
        <v>364</v>
      </c>
      <c r="C141" s="15" t="s">
        <v>10</v>
      </c>
      <c r="D141" s="15" t="s">
        <v>403</v>
      </c>
      <c r="E141" s="82" t="s">
        <v>38</v>
      </c>
      <c r="F141" s="46"/>
      <c r="G141" s="197">
        <f>F141*'Homosex y Lesbianismo'!$I$1*6</f>
        <v>0</v>
      </c>
      <c r="H141" s="40">
        <f>ROUND(G141,0)</f>
        <v>0</v>
      </c>
    </row>
    <row r="142" spans="2:9" s="13" customFormat="1" ht="6" customHeight="1" thickBot="1">
      <c r="B142" s="17"/>
      <c r="C142" s="18"/>
      <c r="D142" s="18"/>
      <c r="E142" s="18"/>
      <c r="F142" s="37"/>
      <c r="G142" s="24"/>
      <c r="H142" s="24"/>
    </row>
    <row r="143" spans="2:9" s="13" customFormat="1" ht="15.75" thickBot="1">
      <c r="B143" s="14" t="s">
        <v>364</v>
      </c>
      <c r="C143" s="15" t="s">
        <v>24</v>
      </c>
      <c r="D143" s="15" t="s">
        <v>410</v>
      </c>
      <c r="E143" s="89" t="s">
        <v>37</v>
      </c>
      <c r="F143" s="75"/>
      <c r="G143" s="191">
        <f>F143*'Homosex y Lesbianismo'!$I$1*3</f>
        <v>0</v>
      </c>
      <c r="H143" s="158">
        <f>ROUND(G143,0)</f>
        <v>0</v>
      </c>
    </row>
    <row r="144" spans="2:9" s="13" customFormat="1" ht="6" customHeight="1" thickBot="1">
      <c r="B144" s="17"/>
      <c r="C144" s="18"/>
      <c r="D144" s="18"/>
      <c r="E144" s="18"/>
      <c r="F144" s="37"/>
      <c r="G144" s="24"/>
      <c r="H144" s="24"/>
    </row>
    <row r="145" spans="2:8" ht="15.75" thickBot="1">
      <c r="B145" s="14" t="s">
        <v>246</v>
      </c>
      <c r="C145" s="15" t="s">
        <v>10</v>
      </c>
      <c r="D145" s="15" t="s">
        <v>302</v>
      </c>
      <c r="E145" s="29" t="s">
        <v>317</v>
      </c>
      <c r="F145" s="46"/>
      <c r="G145" s="197">
        <f>F145*'Homosex y Lesbianismo'!$I$1*4</f>
        <v>0</v>
      </c>
      <c r="H145" s="40">
        <f>ROUND(G145,0)</f>
        <v>0</v>
      </c>
    </row>
    <row r="146" spans="2:8" s="13" customFormat="1" ht="6" customHeight="1" thickBot="1">
      <c r="B146" s="17"/>
      <c r="C146" s="18"/>
      <c r="D146" s="18"/>
      <c r="E146" s="18"/>
      <c r="F146" s="37"/>
      <c r="G146" s="24"/>
      <c r="H146" s="24"/>
    </row>
    <row r="147" spans="2:8" ht="15" customHeight="1">
      <c r="B147" s="260" t="s">
        <v>309</v>
      </c>
      <c r="C147" s="243" t="s">
        <v>44</v>
      </c>
      <c r="D147" s="243" t="s">
        <v>299</v>
      </c>
      <c r="E147" s="16" t="s">
        <v>317</v>
      </c>
      <c r="F147" s="49"/>
      <c r="G147" s="177">
        <f>F147*'Homosex y Lesbianismo'!$I$1*4</f>
        <v>0</v>
      </c>
      <c r="H147" s="41">
        <f>ROUND(G147,0)</f>
        <v>0</v>
      </c>
    </row>
    <row r="148" spans="2:8" s="13" customFormat="1" ht="15" customHeight="1" thickBot="1">
      <c r="B148" s="262"/>
      <c r="C148" s="244"/>
      <c r="D148" s="244"/>
      <c r="E148" s="53" t="s">
        <v>37</v>
      </c>
      <c r="F148" s="50"/>
      <c r="G148" s="177">
        <f>F148*'Homosex y Lesbianismo'!$I$1*3</f>
        <v>0</v>
      </c>
      <c r="H148" s="42">
        <f>ROUND(G148,0)</f>
        <v>0</v>
      </c>
    </row>
    <row r="149" spans="2:8" s="13" customFormat="1" ht="6" customHeight="1" thickBot="1">
      <c r="B149" s="17"/>
      <c r="C149" s="18"/>
      <c r="D149" s="18"/>
      <c r="E149" s="18"/>
      <c r="F149" s="37"/>
      <c r="G149" s="24"/>
      <c r="H149" s="24"/>
    </row>
    <row r="150" spans="2:8" ht="15.75" thickBot="1">
      <c r="B150" s="14" t="s">
        <v>234</v>
      </c>
      <c r="C150" s="15" t="s">
        <v>103</v>
      </c>
      <c r="D150" s="15" t="s">
        <v>134</v>
      </c>
      <c r="E150" s="29" t="s">
        <v>317</v>
      </c>
      <c r="F150" s="46"/>
      <c r="G150" s="197">
        <f>F150*'Homosex y Lesbianismo'!$I$1*4</f>
        <v>0</v>
      </c>
      <c r="H150" s="40">
        <f>ROUND(G150,0)</f>
        <v>0</v>
      </c>
    </row>
    <row r="151" spans="2:8" s="13" customFormat="1" ht="6" customHeight="1" thickBot="1">
      <c r="B151" s="17"/>
      <c r="C151" s="18"/>
      <c r="D151" s="18"/>
      <c r="E151" s="18"/>
      <c r="F151" s="37"/>
      <c r="G151" s="24"/>
      <c r="H151" s="24"/>
    </row>
    <row r="152" spans="2:8" s="13" customFormat="1">
      <c r="B152" s="260" t="s">
        <v>229</v>
      </c>
      <c r="C152" s="243" t="s">
        <v>78</v>
      </c>
      <c r="D152" s="243" t="s">
        <v>304</v>
      </c>
      <c r="E152" s="16" t="s">
        <v>317</v>
      </c>
      <c r="F152" s="49"/>
      <c r="G152" s="177">
        <f>F152*'Homosex y Lesbianismo'!$I$1*4</f>
        <v>0</v>
      </c>
      <c r="H152" s="41">
        <f>ROUND(G152,0)</f>
        <v>0</v>
      </c>
    </row>
    <row r="153" spans="2:8" s="13" customFormat="1" ht="15.75" thickBot="1">
      <c r="B153" s="262"/>
      <c r="C153" s="244"/>
      <c r="D153" s="244"/>
      <c r="E153" s="25" t="s">
        <v>38</v>
      </c>
      <c r="F153" s="50"/>
      <c r="G153" s="177">
        <f>F153*'Homosex y Lesbianismo'!$I$1*6</f>
        <v>0</v>
      </c>
      <c r="H153" s="42">
        <f>ROUND(G153,0)</f>
        <v>0</v>
      </c>
    </row>
    <row r="154" spans="2:8" s="13" customFormat="1" ht="5.25" customHeight="1">
      <c r="B154" s="17"/>
      <c r="C154" s="18"/>
      <c r="D154" s="18"/>
      <c r="E154" s="18"/>
      <c r="F154" s="37"/>
      <c r="G154" s="24"/>
      <c r="H154" s="24"/>
    </row>
    <row r="155" spans="2:8" s="13" customFormat="1" ht="15.75" customHeight="1">
      <c r="B155" s="282" t="s">
        <v>366</v>
      </c>
      <c r="C155" s="240" t="s">
        <v>367</v>
      </c>
      <c r="D155" s="240" t="s">
        <v>365</v>
      </c>
      <c r="E155" s="222" t="s">
        <v>317</v>
      </c>
      <c r="F155" s="56"/>
      <c r="G155" s="223">
        <f>F155*'Homosex y Lesbianismo'!$I$1*4</f>
        <v>0</v>
      </c>
      <c r="H155" s="223">
        <f t="shared" ref="H155:H156" si="0">ROUND(G155,0)</f>
        <v>0</v>
      </c>
    </row>
    <row r="156" spans="2:8" s="13" customFormat="1" ht="15.75" customHeight="1">
      <c r="B156" s="282"/>
      <c r="C156" s="240"/>
      <c r="D156" s="240"/>
      <c r="E156" s="224" t="s">
        <v>37</v>
      </c>
      <c r="F156" s="56"/>
      <c r="G156" s="223">
        <f>F156*'Homosex y Lesbianismo'!$I$1*3</f>
        <v>0</v>
      </c>
      <c r="H156" s="223">
        <f t="shared" si="0"/>
        <v>0</v>
      </c>
    </row>
    <row r="157" spans="2:8" s="13" customFormat="1" ht="6.75" customHeight="1" thickBot="1">
      <c r="B157" s="17"/>
      <c r="C157" s="18"/>
      <c r="D157" s="18"/>
      <c r="E157" s="18"/>
      <c r="F157" s="37"/>
      <c r="G157" s="24"/>
      <c r="H157" s="24"/>
    </row>
    <row r="158" spans="2:8" ht="16.5" customHeight="1">
      <c r="B158" s="260" t="s">
        <v>242</v>
      </c>
      <c r="C158" s="243" t="s">
        <v>24</v>
      </c>
      <c r="D158" s="243" t="s">
        <v>306</v>
      </c>
      <c r="E158" s="16" t="s">
        <v>317</v>
      </c>
      <c r="F158" s="49"/>
      <c r="G158" s="177">
        <f>F158*'Homosex y Lesbianismo'!$I$1*4</f>
        <v>0</v>
      </c>
      <c r="H158" s="41">
        <f>ROUND(G158,0)</f>
        <v>0</v>
      </c>
    </row>
    <row r="159" spans="2:8" s="13" customFormat="1" ht="15.75" thickBot="1">
      <c r="B159" s="262"/>
      <c r="C159" s="244"/>
      <c r="D159" s="244"/>
      <c r="E159" s="53" t="s">
        <v>37</v>
      </c>
      <c r="F159" s="50"/>
      <c r="G159" s="177">
        <f>F159*'Homosex y Lesbianismo'!$I$1*3</f>
        <v>0</v>
      </c>
      <c r="H159" s="42">
        <f>ROUND(G159,0)</f>
        <v>0</v>
      </c>
    </row>
    <row r="160" spans="2:8" s="13" customFormat="1" ht="6" customHeight="1" thickBot="1">
      <c r="B160" s="17"/>
      <c r="C160" s="18"/>
      <c r="D160" s="18"/>
      <c r="E160" s="18"/>
      <c r="F160" s="37"/>
      <c r="G160" s="24"/>
      <c r="H160" s="24"/>
    </row>
    <row r="161" spans="2:9">
      <c r="B161" s="260" t="s">
        <v>243</v>
      </c>
      <c r="C161" s="243" t="s">
        <v>176</v>
      </c>
      <c r="D161" s="243" t="s">
        <v>306</v>
      </c>
      <c r="E161" s="16" t="s">
        <v>317</v>
      </c>
      <c r="F161" s="49"/>
      <c r="G161" s="177">
        <f>F161*'Homosex y Lesbianismo'!$I$1*4</f>
        <v>0</v>
      </c>
      <c r="H161" s="41">
        <f>ROUND(G161,0)</f>
        <v>0</v>
      </c>
    </row>
    <row r="162" spans="2:9" s="13" customFormat="1" ht="15.75" thickBot="1">
      <c r="B162" s="262"/>
      <c r="C162" s="244"/>
      <c r="D162" s="244"/>
      <c r="E162" s="53" t="s">
        <v>37</v>
      </c>
      <c r="F162" s="50"/>
      <c r="G162" s="177">
        <f>F162*'Homosex y Lesbianismo'!$I$1*3</f>
        <v>0</v>
      </c>
      <c r="H162" s="42">
        <f>ROUND(G162,0)</f>
        <v>0</v>
      </c>
      <c r="I162" s="18"/>
    </row>
    <row r="163" spans="2:9" s="13" customFormat="1" ht="6.75" customHeight="1" thickBot="1">
      <c r="B163" s="17"/>
      <c r="C163" s="18"/>
      <c r="D163" s="18"/>
      <c r="E163" s="37"/>
      <c r="F163" s="24"/>
      <c r="G163" s="24"/>
      <c r="I163" s="18"/>
    </row>
    <row r="164" spans="2:9" s="13" customFormat="1">
      <c r="B164" s="260" t="s">
        <v>386</v>
      </c>
      <c r="C164" s="243" t="s">
        <v>10</v>
      </c>
      <c r="D164" s="243" t="s">
        <v>381</v>
      </c>
      <c r="E164" s="16" t="s">
        <v>317</v>
      </c>
      <c r="F164" s="49"/>
      <c r="G164" s="177">
        <f>F164*'Homosex y Lesbianismo'!$I$1*4</f>
        <v>0</v>
      </c>
      <c r="H164" s="41">
        <f t="shared" ref="H164:H165" si="1">ROUND(G164,0)</f>
        <v>0</v>
      </c>
      <c r="I164" s="18"/>
    </row>
    <row r="165" spans="2:9" s="13" customFormat="1" ht="15.75" thickBot="1">
      <c r="B165" s="262"/>
      <c r="C165" s="244"/>
      <c r="D165" s="244"/>
      <c r="E165" s="53" t="s">
        <v>37</v>
      </c>
      <c r="F165" s="50"/>
      <c r="G165" s="177">
        <f>F165*'Homosex y Lesbianismo'!$I$1*3</f>
        <v>0</v>
      </c>
      <c r="H165" s="42">
        <f t="shared" si="1"/>
        <v>0</v>
      </c>
    </row>
    <row r="166" spans="2:9" s="13" customFormat="1" ht="6" customHeight="1" thickBot="1">
      <c r="B166" s="17"/>
      <c r="C166" s="18"/>
      <c r="D166" s="18"/>
      <c r="E166" s="18"/>
      <c r="F166" s="39"/>
      <c r="G166" s="24"/>
      <c r="H166" s="24"/>
    </row>
    <row r="167" spans="2:9" ht="27.75" thickBot="1">
      <c r="B167" s="14" t="s">
        <v>218</v>
      </c>
      <c r="C167" s="15" t="s">
        <v>207</v>
      </c>
      <c r="D167" s="15" t="s">
        <v>305</v>
      </c>
      <c r="E167" s="29" t="s">
        <v>317</v>
      </c>
      <c r="F167" s="46"/>
      <c r="G167" s="197">
        <f>F167*'Homosex y Lesbianismo'!$I$1*4</f>
        <v>0</v>
      </c>
      <c r="H167" s="40">
        <f>ROUND(G167,0)</f>
        <v>0</v>
      </c>
    </row>
    <row r="168" spans="2:9" s="13" customFormat="1" ht="6.75" customHeight="1" thickBot="1">
      <c r="B168" s="17"/>
      <c r="C168" s="18"/>
      <c r="D168" s="18"/>
      <c r="E168" s="18"/>
      <c r="F168" s="18"/>
      <c r="G168" s="39"/>
      <c r="H168" s="24"/>
      <c r="I168" s="24"/>
    </row>
    <row r="169" spans="2:9" s="13" customFormat="1">
      <c r="B169" s="260" t="s">
        <v>405</v>
      </c>
      <c r="C169" s="243" t="s">
        <v>24</v>
      </c>
      <c r="D169" s="243" t="s">
        <v>373</v>
      </c>
      <c r="E169" s="16" t="s">
        <v>317</v>
      </c>
      <c r="F169" s="49"/>
      <c r="G169" s="177">
        <f>F169*'Homosex y Lesbianismo'!$I$1*4</f>
        <v>0</v>
      </c>
      <c r="H169" s="41">
        <f>ROUND(G169,0)</f>
        <v>0</v>
      </c>
    </row>
    <row r="170" spans="2:9" s="13" customFormat="1" ht="15.75" thickBot="1">
      <c r="B170" s="262"/>
      <c r="C170" s="244"/>
      <c r="D170" s="244"/>
      <c r="E170" s="25" t="s">
        <v>38</v>
      </c>
      <c r="F170" s="50"/>
      <c r="G170" s="177">
        <f>F170*'Homosex y Lesbianismo'!$I$1*6</f>
        <v>0</v>
      </c>
      <c r="H170" s="42">
        <f>ROUND(G170,0)</f>
        <v>0</v>
      </c>
    </row>
    <row r="171" spans="2:9" s="13" customFormat="1" ht="6.75" customHeight="1" thickBot="1">
      <c r="B171" s="17"/>
      <c r="C171" s="18"/>
      <c r="D171" s="18"/>
      <c r="E171" s="18"/>
      <c r="F171" s="18"/>
      <c r="G171" s="39"/>
      <c r="H171" s="24"/>
      <c r="I171" s="24"/>
    </row>
    <row r="172" spans="2:9" s="13" customFormat="1">
      <c r="B172" s="260" t="s">
        <v>406</v>
      </c>
      <c r="C172" s="243" t="s">
        <v>24</v>
      </c>
      <c r="D172" s="243" t="s">
        <v>373</v>
      </c>
      <c r="E172" s="16" t="s">
        <v>317</v>
      </c>
      <c r="F172" s="49"/>
      <c r="G172" s="177">
        <f>F172*'Homosex y Lesbianismo'!$I$1*4</f>
        <v>0</v>
      </c>
      <c r="H172" s="41">
        <f>ROUND(G172,0)</f>
        <v>0</v>
      </c>
    </row>
    <row r="173" spans="2:9" s="13" customFormat="1" ht="15.75" thickBot="1">
      <c r="B173" s="262"/>
      <c r="C173" s="244"/>
      <c r="D173" s="244"/>
      <c r="E173" s="25" t="s">
        <v>38</v>
      </c>
      <c r="F173" s="50"/>
      <c r="G173" s="177">
        <f>F173*'Homosex y Lesbianismo'!$I$1*6</f>
        <v>0</v>
      </c>
      <c r="H173" s="42">
        <f>ROUND(G173,0)</f>
        <v>0</v>
      </c>
    </row>
    <row r="174" spans="2:9" s="13" customFormat="1" ht="6" customHeight="1" thickBot="1">
      <c r="B174" s="17"/>
      <c r="C174" s="18"/>
      <c r="D174" s="18"/>
      <c r="E174" s="18"/>
      <c r="F174" s="37"/>
      <c r="G174" s="24"/>
      <c r="H174" s="24"/>
    </row>
    <row r="175" spans="2:9" ht="15.75" customHeight="1">
      <c r="B175" s="260" t="s">
        <v>262</v>
      </c>
      <c r="C175" s="243" t="s">
        <v>75</v>
      </c>
      <c r="D175" s="243" t="s">
        <v>304</v>
      </c>
      <c r="E175" s="16" t="s">
        <v>317</v>
      </c>
      <c r="F175" s="49"/>
      <c r="G175" s="177">
        <f>F175*'Homosex y Lesbianismo'!$I$1*4</f>
        <v>0</v>
      </c>
      <c r="H175" s="41">
        <f>ROUND(G175,0)</f>
        <v>0</v>
      </c>
    </row>
    <row r="176" spans="2:9" ht="15.75" customHeight="1" thickBot="1">
      <c r="B176" s="262"/>
      <c r="C176" s="244"/>
      <c r="D176" s="244"/>
      <c r="E176" s="25" t="s">
        <v>38</v>
      </c>
      <c r="F176" s="50"/>
      <c r="G176" s="177">
        <f>F176*'Homosex y Lesbianismo'!$I$1*6</f>
        <v>0</v>
      </c>
      <c r="H176" s="42">
        <f>ROUND(G176,0)</f>
        <v>0</v>
      </c>
    </row>
    <row r="177" spans="1:8" s="13" customFormat="1" ht="6" customHeight="1" thickBot="1">
      <c r="B177" s="17"/>
      <c r="C177" s="18"/>
      <c r="D177" s="18"/>
      <c r="E177" s="18"/>
      <c r="F177" s="37"/>
      <c r="G177" s="24"/>
      <c r="H177" s="24"/>
    </row>
    <row r="178" spans="1:8" ht="15.75" thickBot="1">
      <c r="B178" s="14" t="s">
        <v>219</v>
      </c>
      <c r="C178" s="15" t="s">
        <v>220</v>
      </c>
      <c r="D178" s="15" t="s">
        <v>305</v>
      </c>
      <c r="E178" s="29" t="s">
        <v>317</v>
      </c>
      <c r="F178" s="46"/>
      <c r="G178" s="197">
        <f>F178*'Homosex y Lesbianismo'!$I$1*4</f>
        <v>0</v>
      </c>
      <c r="H178" s="40">
        <f>ROUND(G178,0)</f>
        <v>0</v>
      </c>
    </row>
    <row r="179" spans="1:8" s="13" customFormat="1" ht="6" customHeight="1" thickBot="1">
      <c r="B179" s="17"/>
      <c r="C179" s="18"/>
      <c r="D179" s="18"/>
      <c r="E179" s="18"/>
      <c r="F179" s="37"/>
      <c r="G179" s="24"/>
      <c r="H179" s="24"/>
    </row>
    <row r="180" spans="1:8" ht="15.75" customHeight="1">
      <c r="B180" s="260" t="s">
        <v>244</v>
      </c>
      <c r="C180" s="239" t="s">
        <v>240</v>
      </c>
      <c r="D180" s="255" t="s">
        <v>306</v>
      </c>
      <c r="E180" s="16" t="s">
        <v>317</v>
      </c>
      <c r="F180" s="49"/>
      <c r="G180" s="177">
        <f>F180*'Homosex y Lesbianismo'!$I$1*4</f>
        <v>0</v>
      </c>
      <c r="H180" s="41">
        <f>ROUND(G180,0)</f>
        <v>0</v>
      </c>
    </row>
    <row r="181" spans="1:8" ht="15.75" customHeight="1">
      <c r="B181" s="261"/>
      <c r="C181" s="240"/>
      <c r="D181" s="281"/>
      <c r="E181" s="20" t="s">
        <v>38</v>
      </c>
      <c r="F181" s="56"/>
      <c r="G181" s="177">
        <f>F181*'Homosex y Lesbianismo'!$I$1*6</f>
        <v>0</v>
      </c>
      <c r="H181" s="59">
        <f>ROUND(G181,0)</f>
        <v>0</v>
      </c>
    </row>
    <row r="182" spans="1:8" s="13" customFormat="1" ht="15.75" customHeight="1" thickBot="1">
      <c r="B182" s="262"/>
      <c r="C182" s="263"/>
      <c r="D182" s="256"/>
      <c r="E182" s="53" t="s">
        <v>37</v>
      </c>
      <c r="F182" s="50"/>
      <c r="G182" s="177">
        <f>F182*'Homosex y Lesbianismo'!$I$1*3</f>
        <v>0</v>
      </c>
      <c r="H182" s="42">
        <f>ROUND(G182,0)</f>
        <v>0</v>
      </c>
    </row>
    <row r="183" spans="1:8" s="13" customFormat="1" ht="6" customHeight="1" thickBot="1">
      <c r="B183" s="17"/>
      <c r="C183" s="18"/>
      <c r="D183" s="18"/>
      <c r="E183" s="18"/>
      <c r="F183" s="37"/>
      <c r="G183" s="24"/>
      <c r="H183" s="24"/>
    </row>
    <row r="184" spans="1:8" ht="15.75" thickBot="1">
      <c r="B184" s="14" t="s">
        <v>230</v>
      </c>
      <c r="C184" s="15" t="s">
        <v>231</v>
      </c>
      <c r="D184" s="15" t="s">
        <v>304</v>
      </c>
      <c r="E184" s="29" t="s">
        <v>317</v>
      </c>
      <c r="F184" s="46"/>
      <c r="G184" s="197">
        <f>F184*'Homosex y Lesbianismo'!$I$1*4</f>
        <v>0</v>
      </c>
      <c r="H184" s="40">
        <f>ROUND(G184,0)</f>
        <v>0</v>
      </c>
    </row>
    <row r="185" spans="1:8" s="13" customFormat="1" ht="6" customHeight="1" thickBot="1">
      <c r="B185" s="17"/>
      <c r="C185" s="18"/>
      <c r="D185" s="18"/>
      <c r="E185" s="18"/>
      <c r="F185" s="37"/>
      <c r="G185" s="24"/>
      <c r="H185" s="24"/>
    </row>
    <row r="186" spans="1:8">
      <c r="B186" s="260" t="s">
        <v>277</v>
      </c>
      <c r="C186" s="283" t="s">
        <v>274</v>
      </c>
      <c r="D186" s="239" t="s">
        <v>300</v>
      </c>
      <c r="E186" s="19" t="s">
        <v>37</v>
      </c>
      <c r="F186" s="49"/>
      <c r="G186" s="199">
        <f>F186*'Homosex y Lesbianismo'!$I$1*3</f>
        <v>0</v>
      </c>
      <c r="H186" s="41">
        <f>ROUND(G186,0)</f>
        <v>0</v>
      </c>
    </row>
    <row r="187" spans="1:8" ht="16.5" customHeight="1" thickBot="1">
      <c r="B187" s="262"/>
      <c r="C187" s="284"/>
      <c r="D187" s="263"/>
      <c r="E187" s="25" t="s">
        <v>38</v>
      </c>
      <c r="F187" s="50"/>
      <c r="G187" s="200">
        <f>F187*'Homosex y Lesbianismo'!$I$1*6</f>
        <v>0</v>
      </c>
      <c r="H187" s="42">
        <f>ROUND(G187,0)</f>
        <v>0</v>
      </c>
    </row>
    <row r="188" spans="1:8" s="13" customFormat="1" ht="6" customHeight="1" thickBot="1">
      <c r="B188" s="17"/>
      <c r="C188" s="21"/>
      <c r="D188" s="18"/>
      <c r="E188" s="18"/>
      <c r="F188" s="37"/>
      <c r="G188" s="24"/>
      <c r="H188" s="24"/>
    </row>
    <row r="189" spans="1:8" s="13" customFormat="1" ht="16.5" customHeight="1">
      <c r="B189" s="260" t="s">
        <v>388</v>
      </c>
      <c r="C189" s="243" t="s">
        <v>12</v>
      </c>
      <c r="D189" s="243" t="s">
        <v>381</v>
      </c>
      <c r="E189" s="16" t="s">
        <v>317</v>
      </c>
      <c r="F189" s="49"/>
      <c r="G189" s="177">
        <f>F189*'Homosex y Lesbianismo'!$I$1*4</f>
        <v>0</v>
      </c>
      <c r="H189" s="41">
        <f t="shared" ref="H189:H190" si="2">ROUND(G189,0)</f>
        <v>0</v>
      </c>
    </row>
    <row r="190" spans="1:8" s="13" customFormat="1" ht="16.5" customHeight="1" thickBot="1">
      <c r="B190" s="262"/>
      <c r="C190" s="244"/>
      <c r="D190" s="244"/>
      <c r="E190" s="53" t="s">
        <v>37</v>
      </c>
      <c r="F190" s="50"/>
      <c r="G190" s="177">
        <f>F190*'Homosex y Lesbianismo'!$I$1*3</f>
        <v>0</v>
      </c>
      <c r="H190" s="42">
        <f t="shared" si="2"/>
        <v>0</v>
      </c>
    </row>
    <row r="191" spans="1:8" s="13" customFormat="1" ht="6" customHeight="1" thickBot="1">
      <c r="A191" s="4"/>
      <c r="B191" s="17"/>
      <c r="C191" s="18"/>
      <c r="D191" s="18"/>
      <c r="E191" s="35"/>
      <c r="F191" s="39"/>
      <c r="G191" s="44"/>
      <c r="H191" s="44"/>
    </row>
    <row r="192" spans="1:8" s="13" customFormat="1" ht="15" customHeight="1" thickBot="1">
      <c r="A192" s="4"/>
      <c r="B192" s="260" t="s">
        <v>377</v>
      </c>
      <c r="C192" s="243" t="s">
        <v>19</v>
      </c>
      <c r="D192" s="275" t="s">
        <v>378</v>
      </c>
      <c r="E192" s="16" t="s">
        <v>317</v>
      </c>
      <c r="F192" s="49"/>
      <c r="G192" s="177">
        <f>F192*'Homosex y Lesbianismo'!$I$1*4</f>
        <v>0</v>
      </c>
      <c r="H192" s="41">
        <f>ROUND(G192,0)</f>
        <v>0</v>
      </c>
    </row>
    <row r="193" spans="1:9" s="13" customFormat="1" ht="15" customHeight="1" thickBot="1">
      <c r="A193" s="4"/>
      <c r="B193" s="262"/>
      <c r="C193" s="244"/>
      <c r="D193" s="276"/>
      <c r="E193" s="19" t="s">
        <v>37</v>
      </c>
      <c r="F193" s="50"/>
      <c r="G193" s="177">
        <f>F193*'Homosex y Lesbianismo'!$I$1*3</f>
        <v>0</v>
      </c>
      <c r="H193" s="42">
        <f>ROUND(G193,0)</f>
        <v>0</v>
      </c>
    </row>
    <row r="194" spans="1:9" s="13" customFormat="1" ht="6.75" customHeight="1" thickBot="1">
      <c r="A194" s="4"/>
      <c r="B194" s="17"/>
      <c r="C194" s="18"/>
      <c r="D194" s="18"/>
      <c r="E194" s="35"/>
      <c r="F194" s="39"/>
      <c r="G194" s="44"/>
      <c r="H194" s="44"/>
    </row>
    <row r="195" spans="1:9" ht="16.5" customHeight="1" thickBot="1">
      <c r="B195" s="14" t="s">
        <v>232</v>
      </c>
      <c r="C195" s="15" t="s">
        <v>12</v>
      </c>
      <c r="D195" s="15" t="s">
        <v>304</v>
      </c>
      <c r="E195" s="29" t="s">
        <v>317</v>
      </c>
      <c r="F195" s="46"/>
      <c r="G195" s="197">
        <f>F195*'Homosex y Lesbianismo'!$I$1*4</f>
        <v>0</v>
      </c>
      <c r="H195" s="40">
        <f t="shared" ref="H195:H232" si="3">ROUND(G195,0)</f>
        <v>0</v>
      </c>
    </row>
    <row r="196" spans="1:9" s="13" customFormat="1" ht="6" customHeight="1" thickBot="1">
      <c r="B196" s="17"/>
      <c r="C196" s="18"/>
      <c r="D196" s="18"/>
      <c r="E196" s="18"/>
      <c r="F196" s="39"/>
      <c r="G196" s="44"/>
      <c r="H196" s="44"/>
    </row>
    <row r="197" spans="1:9" s="13" customFormat="1" ht="14.25" customHeight="1">
      <c r="B197" s="260" t="s">
        <v>384</v>
      </c>
      <c r="C197" s="239" t="s">
        <v>375</v>
      </c>
      <c r="D197" s="239" t="s">
        <v>381</v>
      </c>
      <c r="E197" s="16" t="s">
        <v>317</v>
      </c>
      <c r="F197" s="49"/>
      <c r="G197" s="177">
        <f>F197*'Homosex y Lesbianismo'!$I$1*4</f>
        <v>0</v>
      </c>
      <c r="H197" s="41">
        <f t="shared" ref="H197:H198" si="4">ROUND(G197,0)</f>
        <v>0</v>
      </c>
    </row>
    <row r="198" spans="1:9" s="13" customFormat="1" ht="14.25" customHeight="1" thickBot="1">
      <c r="B198" s="262"/>
      <c r="C198" s="263"/>
      <c r="D198" s="263"/>
      <c r="E198" s="53" t="s">
        <v>37</v>
      </c>
      <c r="F198" s="50"/>
      <c r="G198" s="177">
        <f>F198*'Homosex y Lesbianismo'!$I$1*3</f>
        <v>0</v>
      </c>
      <c r="H198" s="42">
        <f t="shared" si="4"/>
        <v>0</v>
      </c>
    </row>
    <row r="199" spans="1:9" s="13" customFormat="1" ht="6" customHeight="1" thickBot="1">
      <c r="B199" s="17"/>
      <c r="C199" s="77"/>
      <c r="D199" s="35"/>
      <c r="E199" s="39"/>
      <c r="F199" s="44"/>
      <c r="G199" s="44"/>
      <c r="I199" s="35"/>
    </row>
    <row r="200" spans="1:9" ht="16.5" customHeight="1">
      <c r="B200" s="260" t="s">
        <v>301</v>
      </c>
      <c r="C200" s="239" t="s">
        <v>176</v>
      </c>
      <c r="D200" s="239" t="s">
        <v>306</v>
      </c>
      <c r="E200" s="16" t="s">
        <v>317</v>
      </c>
      <c r="F200" s="49"/>
      <c r="G200" s="177">
        <f>F200*'Homosex y Lesbianismo'!$I$1*4</f>
        <v>0</v>
      </c>
      <c r="H200" s="41">
        <f t="shared" si="3"/>
        <v>0</v>
      </c>
    </row>
    <row r="201" spans="1:9" s="13" customFormat="1" ht="15.75" thickBot="1">
      <c r="B201" s="262"/>
      <c r="C201" s="263"/>
      <c r="D201" s="263"/>
      <c r="E201" s="53" t="s">
        <v>37</v>
      </c>
      <c r="F201" s="50"/>
      <c r="G201" s="177">
        <f>F201*'Homosex y Lesbianismo'!$I$1*3</f>
        <v>0</v>
      </c>
      <c r="H201" s="42">
        <f t="shared" si="3"/>
        <v>0</v>
      </c>
    </row>
    <row r="202" spans="1:9" s="13" customFormat="1" ht="6" customHeight="1" thickBot="1">
      <c r="A202" s="4"/>
      <c r="B202" s="17"/>
      <c r="C202" s="18"/>
      <c r="D202" s="18"/>
      <c r="E202" s="18"/>
      <c r="F202" s="39"/>
      <c r="G202" s="44"/>
      <c r="H202" s="44"/>
    </row>
    <row r="203" spans="1:9" ht="15.75" thickBot="1">
      <c r="B203" s="14" t="s">
        <v>221</v>
      </c>
      <c r="C203" s="15" t="s">
        <v>54</v>
      </c>
      <c r="D203" s="15" t="s">
        <v>305</v>
      </c>
      <c r="E203" s="29" t="s">
        <v>317</v>
      </c>
      <c r="F203" s="46"/>
      <c r="G203" s="197">
        <f>F203*'Homosex y Lesbianismo'!$I$1*4</f>
        <v>0</v>
      </c>
      <c r="H203" s="40">
        <f t="shared" si="3"/>
        <v>0</v>
      </c>
    </row>
    <row r="204" spans="1:9" s="13" customFormat="1" ht="6" customHeight="1" thickBot="1">
      <c r="A204" s="4"/>
      <c r="B204" s="17"/>
      <c r="C204" s="18"/>
      <c r="D204" s="18"/>
      <c r="E204" s="18"/>
      <c r="F204" s="39"/>
      <c r="G204" s="44"/>
      <c r="H204" s="44"/>
    </row>
    <row r="205" spans="1:9" ht="15.75" customHeight="1">
      <c r="B205" s="260" t="s">
        <v>263</v>
      </c>
      <c r="C205" s="243" t="s">
        <v>54</v>
      </c>
      <c r="D205" s="243" t="s">
        <v>304</v>
      </c>
      <c r="E205" s="16" t="s">
        <v>317</v>
      </c>
      <c r="F205" s="49"/>
      <c r="G205" s="177">
        <f>F205*'Homosex y Lesbianismo'!$I$1*4</f>
        <v>0</v>
      </c>
      <c r="H205" s="41">
        <f t="shared" si="3"/>
        <v>0</v>
      </c>
    </row>
    <row r="206" spans="1:9" s="13" customFormat="1" ht="15.75" customHeight="1" thickBot="1">
      <c r="B206" s="262"/>
      <c r="C206" s="244"/>
      <c r="D206" s="244"/>
      <c r="E206" s="53" t="s">
        <v>37</v>
      </c>
      <c r="F206" s="50"/>
      <c r="G206" s="177">
        <f>F206*'Homosex y Lesbianismo'!$I$1*3</f>
        <v>0</v>
      </c>
      <c r="H206" s="42">
        <f t="shared" si="3"/>
        <v>0</v>
      </c>
    </row>
    <row r="207" spans="1:9" s="13" customFormat="1" ht="5.25" customHeight="1" thickBot="1">
      <c r="B207" s="17"/>
      <c r="C207" s="18"/>
      <c r="D207" s="18"/>
      <c r="E207" s="39"/>
      <c r="F207" s="225"/>
      <c r="G207" s="44"/>
      <c r="H207" s="44"/>
    </row>
    <row r="208" spans="1:9" s="13" customFormat="1" ht="15.75" customHeight="1">
      <c r="B208" s="273" t="s">
        <v>369</v>
      </c>
      <c r="C208" s="275" t="s">
        <v>24</v>
      </c>
      <c r="D208" s="275" t="s">
        <v>365</v>
      </c>
      <c r="E208" s="16" t="s">
        <v>317</v>
      </c>
      <c r="F208" s="49"/>
      <c r="G208" s="177">
        <f>F208*'Homosex y Lesbianismo'!$I$1*4</f>
        <v>0</v>
      </c>
      <c r="H208" s="41">
        <f t="shared" si="3"/>
        <v>0</v>
      </c>
    </row>
    <row r="209" spans="1:8" s="13" customFormat="1" ht="15.75" customHeight="1" thickBot="1">
      <c r="B209" s="262"/>
      <c r="C209" s="276"/>
      <c r="D209" s="276"/>
      <c r="E209" s="53" t="s">
        <v>37</v>
      </c>
      <c r="F209" s="50"/>
      <c r="G209" s="177">
        <f>F209*'Homosex y Lesbianismo'!$I$1*3</f>
        <v>0</v>
      </c>
      <c r="H209" s="42">
        <f t="shared" si="3"/>
        <v>0</v>
      </c>
    </row>
    <row r="210" spans="1:8" s="13" customFormat="1" ht="6" customHeight="1" thickBot="1">
      <c r="B210" s="17"/>
      <c r="C210" s="18"/>
      <c r="D210" s="18"/>
      <c r="E210" s="39"/>
      <c r="F210" s="225"/>
      <c r="G210" s="44"/>
      <c r="H210" s="44"/>
    </row>
    <row r="211" spans="1:8" s="13" customFormat="1" ht="15.75" customHeight="1">
      <c r="B211" s="273" t="s">
        <v>368</v>
      </c>
      <c r="C211" s="275" t="s">
        <v>24</v>
      </c>
      <c r="D211" s="275" t="s">
        <v>365</v>
      </c>
      <c r="E211" s="16" t="s">
        <v>317</v>
      </c>
      <c r="F211" s="49"/>
      <c r="G211" s="177">
        <f>F211*'Homosex y Lesbianismo'!$I$1*4</f>
        <v>0</v>
      </c>
      <c r="H211" s="41">
        <f t="shared" si="3"/>
        <v>0</v>
      </c>
    </row>
    <row r="212" spans="1:8" s="13" customFormat="1" ht="15.75" customHeight="1" thickBot="1">
      <c r="B212" s="262"/>
      <c r="C212" s="276"/>
      <c r="D212" s="276"/>
      <c r="E212" s="53" t="s">
        <v>37</v>
      </c>
      <c r="F212" s="50"/>
      <c r="G212" s="177">
        <f>F212*'Homosex y Lesbianismo'!$I$1*3</f>
        <v>0</v>
      </c>
      <c r="H212" s="42">
        <f t="shared" si="3"/>
        <v>0</v>
      </c>
    </row>
    <row r="213" spans="1:8" s="13" customFormat="1" ht="5.25" customHeight="1" thickBot="1">
      <c r="A213" s="4"/>
      <c r="B213" s="17"/>
      <c r="C213" s="18"/>
      <c r="D213" s="18"/>
      <c r="E213" s="18"/>
      <c r="F213" s="39"/>
      <c r="G213" s="44"/>
      <c r="H213" s="44"/>
    </row>
    <row r="214" spans="1:8" ht="16.5" customHeight="1">
      <c r="B214" s="260" t="s">
        <v>271</v>
      </c>
      <c r="C214" s="243" t="s">
        <v>54</v>
      </c>
      <c r="D214" s="243" t="s">
        <v>299</v>
      </c>
      <c r="E214" s="16" t="s">
        <v>317</v>
      </c>
      <c r="F214" s="49"/>
      <c r="G214" s="177">
        <f>F214*'Homosex y Lesbianismo'!$I$1*4</f>
        <v>0</v>
      </c>
      <c r="H214" s="41">
        <f t="shared" si="3"/>
        <v>0</v>
      </c>
    </row>
    <row r="215" spans="1:8" s="13" customFormat="1" ht="16.5" customHeight="1" thickBot="1">
      <c r="B215" s="262"/>
      <c r="C215" s="244"/>
      <c r="D215" s="244"/>
      <c r="E215" s="53" t="s">
        <v>37</v>
      </c>
      <c r="F215" s="50"/>
      <c r="G215" s="177">
        <f>F215*'Homosex y Lesbianismo'!$I$1*3</f>
        <v>0</v>
      </c>
      <c r="H215" s="42">
        <f t="shared" si="3"/>
        <v>0</v>
      </c>
    </row>
    <row r="216" spans="1:8" s="4" customFormat="1" ht="6" customHeight="1" thickBot="1">
      <c r="B216" s="17"/>
      <c r="C216" s="18"/>
      <c r="D216" s="18"/>
      <c r="E216" s="18"/>
      <c r="F216" s="39"/>
      <c r="G216" s="44"/>
      <c r="H216" s="44"/>
    </row>
    <row r="217" spans="1:8">
      <c r="B217" s="260" t="s">
        <v>233</v>
      </c>
      <c r="C217" s="243" t="s">
        <v>3</v>
      </c>
      <c r="D217" s="243" t="s">
        <v>304</v>
      </c>
      <c r="E217" s="16" t="s">
        <v>317</v>
      </c>
      <c r="F217" s="49"/>
      <c r="G217" s="177">
        <f>F217*'Homosex y Lesbianismo'!$I$1*4</f>
        <v>0</v>
      </c>
      <c r="H217" s="41">
        <f t="shared" si="3"/>
        <v>0</v>
      </c>
    </row>
    <row r="218" spans="1:8" s="13" customFormat="1" ht="15.75" thickBot="1">
      <c r="B218" s="262"/>
      <c r="C218" s="244"/>
      <c r="D218" s="244"/>
      <c r="E218" s="53" t="s">
        <v>37</v>
      </c>
      <c r="F218" s="50"/>
      <c r="G218" s="177">
        <f>F218*'Homosex y Lesbianismo'!$I$1*3</f>
        <v>0</v>
      </c>
      <c r="H218" s="42">
        <f t="shared" si="3"/>
        <v>0</v>
      </c>
    </row>
    <row r="219" spans="1:8" s="13" customFormat="1" ht="5.25" customHeight="1" thickBot="1">
      <c r="B219" s="17"/>
      <c r="C219" s="18"/>
      <c r="D219" s="18"/>
      <c r="E219" s="18"/>
      <c r="F219" s="39"/>
      <c r="G219" s="44"/>
      <c r="H219" s="44"/>
    </row>
    <row r="220" spans="1:8" s="13" customFormat="1">
      <c r="B220" s="260" t="s">
        <v>351</v>
      </c>
      <c r="C220" s="239" t="s">
        <v>24</v>
      </c>
      <c r="D220" s="239" t="s">
        <v>345</v>
      </c>
      <c r="E220" s="16" t="s">
        <v>317</v>
      </c>
      <c r="F220" s="49"/>
      <c r="G220" s="177">
        <f>F220*'Homosex y Lesbianismo'!$I$1*4</f>
        <v>0</v>
      </c>
      <c r="H220" s="41">
        <f t="shared" ref="H220:H221" si="5">ROUND(G220,0)</f>
        <v>0</v>
      </c>
    </row>
    <row r="221" spans="1:8" s="13" customFormat="1" ht="15.75" thickBot="1">
      <c r="B221" s="262"/>
      <c r="C221" s="263"/>
      <c r="D221" s="263"/>
      <c r="E221" s="53" t="s">
        <v>37</v>
      </c>
      <c r="F221" s="50"/>
      <c r="G221" s="177">
        <f>F221*'Homosex y Lesbianismo'!$I$1*3</f>
        <v>0</v>
      </c>
      <c r="H221" s="42">
        <f t="shared" si="5"/>
        <v>0</v>
      </c>
    </row>
    <row r="222" spans="1:8" s="13" customFormat="1" ht="4.5" customHeight="1" thickBot="1">
      <c r="B222" s="17"/>
      <c r="C222" s="77"/>
      <c r="D222" s="18"/>
      <c r="E222" s="18"/>
      <c r="F222" s="39"/>
      <c r="G222" s="44"/>
      <c r="H222" s="44"/>
    </row>
    <row r="223" spans="1:8" s="13" customFormat="1" ht="16.5" customHeight="1">
      <c r="B223" s="260" t="s">
        <v>372</v>
      </c>
      <c r="C223" s="275" t="s">
        <v>344</v>
      </c>
      <c r="D223" s="275" t="s">
        <v>373</v>
      </c>
      <c r="E223" s="16" t="s">
        <v>317</v>
      </c>
      <c r="F223" s="49"/>
      <c r="G223" s="199">
        <f>F223*'Homosex y Lesbianismo'!$I$1*4</f>
        <v>0</v>
      </c>
      <c r="H223" s="41">
        <f t="shared" ref="H223:H224" si="6">ROUND(G223,0)</f>
        <v>0</v>
      </c>
    </row>
    <row r="224" spans="1:8" s="13" customFormat="1" ht="18.75" customHeight="1" thickBot="1">
      <c r="B224" s="262"/>
      <c r="C224" s="276"/>
      <c r="D224" s="276"/>
      <c r="E224" s="53" t="s">
        <v>37</v>
      </c>
      <c r="F224" s="50"/>
      <c r="G224" s="200">
        <f>F224*'Homosex y Lesbianismo'!$I$1*3</f>
        <v>0</v>
      </c>
      <c r="H224" s="42">
        <f t="shared" si="6"/>
        <v>0</v>
      </c>
    </row>
    <row r="225" spans="2:8" s="13" customFormat="1" ht="6" customHeight="1" thickBot="1">
      <c r="B225" s="17"/>
      <c r="C225" s="18"/>
      <c r="D225" s="18"/>
      <c r="E225" s="18"/>
      <c r="F225" s="39"/>
      <c r="G225" s="44"/>
      <c r="H225" s="44"/>
    </row>
    <row r="226" spans="2:8" ht="16.5" customHeight="1" thickBot="1">
      <c r="B226" s="14" t="s">
        <v>247</v>
      </c>
      <c r="C226" s="15" t="s">
        <v>10</v>
      </c>
      <c r="D226" s="15" t="s">
        <v>302</v>
      </c>
      <c r="E226" s="29" t="s">
        <v>317</v>
      </c>
      <c r="F226" s="46"/>
      <c r="G226" s="197">
        <f>F226*'Homosex y Lesbianismo'!$I$1*4</f>
        <v>0</v>
      </c>
      <c r="H226" s="40">
        <f t="shared" si="3"/>
        <v>0</v>
      </c>
    </row>
    <row r="227" spans="2:8" s="4" customFormat="1" ht="6" customHeight="1" thickBot="1">
      <c r="B227" s="17"/>
      <c r="C227" s="18"/>
      <c r="D227" s="18"/>
      <c r="E227" s="18"/>
      <c r="F227" s="39"/>
      <c r="G227" s="44"/>
      <c r="H227" s="44"/>
    </row>
    <row r="228" spans="2:8">
      <c r="B228" s="260" t="s">
        <v>245</v>
      </c>
      <c r="C228" s="239" t="s">
        <v>21</v>
      </c>
      <c r="D228" s="239" t="s">
        <v>306</v>
      </c>
      <c r="E228" s="16" t="s">
        <v>317</v>
      </c>
      <c r="F228" s="49"/>
      <c r="G228" s="177">
        <f>F228*'Homosex y Lesbianismo'!$I$1*4</f>
        <v>0</v>
      </c>
      <c r="H228" s="41">
        <f t="shared" si="3"/>
        <v>0</v>
      </c>
    </row>
    <row r="229" spans="2:8" s="13" customFormat="1" ht="15.75" thickBot="1">
      <c r="B229" s="262"/>
      <c r="C229" s="263"/>
      <c r="D229" s="263"/>
      <c r="E229" s="53" t="s">
        <v>37</v>
      </c>
      <c r="F229" s="50"/>
      <c r="G229" s="177">
        <f>F229*'Homosex y Lesbianismo'!$I$1*3</f>
        <v>0</v>
      </c>
      <c r="H229" s="42">
        <f t="shared" si="3"/>
        <v>0</v>
      </c>
    </row>
    <row r="230" spans="2:8" s="13" customFormat="1" ht="6" customHeight="1" thickBot="1">
      <c r="B230" s="17"/>
      <c r="C230" s="18"/>
      <c r="D230" s="18"/>
      <c r="E230" s="18"/>
      <c r="F230" s="39"/>
      <c r="G230" s="44"/>
      <c r="H230" s="44"/>
    </row>
    <row r="231" spans="2:8" ht="16.5" customHeight="1">
      <c r="B231" s="260" t="s">
        <v>273</v>
      </c>
      <c r="C231" s="283" t="s">
        <v>274</v>
      </c>
      <c r="D231" s="239" t="s">
        <v>300</v>
      </c>
      <c r="E231" s="19" t="s">
        <v>37</v>
      </c>
      <c r="F231" s="49"/>
      <c r="G231" s="199">
        <f>F231*'Homosex y Lesbianismo'!$I$1*3</f>
        <v>0</v>
      </c>
      <c r="H231" s="41">
        <f t="shared" si="3"/>
        <v>0</v>
      </c>
    </row>
    <row r="232" spans="2:8" ht="16.5" customHeight="1" thickBot="1">
      <c r="B232" s="262"/>
      <c r="C232" s="284"/>
      <c r="D232" s="263"/>
      <c r="E232" s="25" t="s">
        <v>38</v>
      </c>
      <c r="F232" s="50"/>
      <c r="G232" s="200">
        <f>F232*'Homosex y Lesbianismo'!$I$1*6</f>
        <v>0</v>
      </c>
      <c r="H232" s="42">
        <f t="shared" si="3"/>
        <v>0</v>
      </c>
    </row>
    <row r="234" spans="2:8">
      <c r="F234" s="175">
        <f>SUM(F4:F232)</f>
        <v>0</v>
      </c>
      <c r="G234" s="179">
        <f>SUM(G4:G232)</f>
        <v>0</v>
      </c>
      <c r="H234" s="180">
        <f>SUM(H4:H232)</f>
        <v>0</v>
      </c>
    </row>
  </sheetData>
  <sheetProtection password="D882" sheet="1" objects="1" scenarios="1"/>
  <sortState ref="B5:F86">
    <sortCondition ref="B4"/>
  </sortState>
  <mergeCells count="168">
    <mergeCell ref="C121:C123"/>
    <mergeCell ref="D121:D123"/>
    <mergeCell ref="B118:B119"/>
    <mergeCell ref="B205:B206"/>
    <mergeCell ref="B147:B148"/>
    <mergeCell ref="C147:C148"/>
    <mergeCell ref="D192:D193"/>
    <mergeCell ref="B31:B32"/>
    <mergeCell ref="C31:C32"/>
    <mergeCell ref="D31:D32"/>
    <mergeCell ref="D90:D91"/>
    <mergeCell ref="B113:B114"/>
    <mergeCell ref="C113:C114"/>
    <mergeCell ref="B108:B109"/>
    <mergeCell ref="C108:C109"/>
    <mergeCell ref="D108:D109"/>
    <mergeCell ref="B96:B97"/>
    <mergeCell ref="C96:C97"/>
    <mergeCell ref="D96:D97"/>
    <mergeCell ref="D113:D114"/>
    <mergeCell ref="B99:B100"/>
    <mergeCell ref="C99:C100"/>
    <mergeCell ref="D99:D100"/>
    <mergeCell ref="B60:B61"/>
    <mergeCell ref="C60:C61"/>
    <mergeCell ref="B42:B43"/>
    <mergeCell ref="C42:C43"/>
    <mergeCell ref="D42:D43"/>
    <mergeCell ref="B45:B46"/>
    <mergeCell ref="C45:C46"/>
    <mergeCell ref="D45:D46"/>
    <mergeCell ref="B72:B73"/>
    <mergeCell ref="C72:C73"/>
    <mergeCell ref="B85:B86"/>
    <mergeCell ref="C85:C86"/>
    <mergeCell ref="D85:D86"/>
    <mergeCell ref="B48:B49"/>
    <mergeCell ref="C48:C49"/>
    <mergeCell ref="D48:D49"/>
    <mergeCell ref="B57:B58"/>
    <mergeCell ref="C57:C58"/>
    <mergeCell ref="D57:D58"/>
    <mergeCell ref="D60:D61"/>
    <mergeCell ref="B67:B68"/>
    <mergeCell ref="C67:C68"/>
    <mergeCell ref="D67:D68"/>
    <mergeCell ref="D72:D73"/>
    <mergeCell ref="B75:B76"/>
    <mergeCell ref="C75:C76"/>
    <mergeCell ref="D75:D76"/>
    <mergeCell ref="B228:B229"/>
    <mergeCell ref="C228:C229"/>
    <mergeCell ref="D228:D229"/>
    <mergeCell ref="B217:B218"/>
    <mergeCell ref="C217:C218"/>
    <mergeCell ref="D217:D218"/>
    <mergeCell ref="B80:B81"/>
    <mergeCell ref="C80:C81"/>
    <mergeCell ref="D80:D81"/>
    <mergeCell ref="B93:B94"/>
    <mergeCell ref="C93:C94"/>
    <mergeCell ref="D93:D94"/>
    <mergeCell ref="B223:B224"/>
    <mergeCell ref="C223:C224"/>
    <mergeCell ref="D223:D224"/>
    <mergeCell ref="B129:B130"/>
    <mergeCell ref="C129:C130"/>
    <mergeCell ref="D129:D130"/>
    <mergeCell ref="B132:B133"/>
    <mergeCell ref="C132:C133"/>
    <mergeCell ref="D132:D133"/>
    <mergeCell ref="C118:C119"/>
    <mergeCell ref="D118:D119"/>
    <mergeCell ref="B121:B123"/>
    <mergeCell ref="B54:B55"/>
    <mergeCell ref="C54:C55"/>
    <mergeCell ref="D54:D55"/>
    <mergeCell ref="B36:B38"/>
    <mergeCell ref="C36:C38"/>
    <mergeCell ref="D36:D38"/>
    <mergeCell ref="B90:B91"/>
    <mergeCell ref="C90:C91"/>
    <mergeCell ref="B231:B232"/>
    <mergeCell ref="C231:C232"/>
    <mergeCell ref="D231:D232"/>
    <mergeCell ref="B186:B187"/>
    <mergeCell ref="C186:C187"/>
    <mergeCell ref="B152:B153"/>
    <mergeCell ref="C152:C153"/>
    <mergeCell ref="D152:D153"/>
    <mergeCell ref="B214:B215"/>
    <mergeCell ref="C214:C215"/>
    <mergeCell ref="D214:D215"/>
    <mergeCell ref="B175:B176"/>
    <mergeCell ref="C175:C176"/>
    <mergeCell ref="D175:D176"/>
    <mergeCell ref="C200:C201"/>
    <mergeCell ref="D200:D201"/>
    <mergeCell ref="B4:B5"/>
    <mergeCell ref="C4:C5"/>
    <mergeCell ref="D4:D5"/>
    <mergeCell ref="B7:B8"/>
    <mergeCell ref="C7:C8"/>
    <mergeCell ref="B13:B14"/>
    <mergeCell ref="C13:C14"/>
    <mergeCell ref="D13:D14"/>
    <mergeCell ref="B28:B29"/>
    <mergeCell ref="C28:C29"/>
    <mergeCell ref="D28:D29"/>
    <mergeCell ref="B22:B23"/>
    <mergeCell ref="C22:C23"/>
    <mergeCell ref="D22:D23"/>
    <mergeCell ref="B19:B20"/>
    <mergeCell ref="C19:C20"/>
    <mergeCell ref="D19:D20"/>
    <mergeCell ref="B16:B17"/>
    <mergeCell ref="C16:C17"/>
    <mergeCell ref="D16:D17"/>
    <mergeCell ref="D7:D8"/>
    <mergeCell ref="B10:B11"/>
    <mergeCell ref="C10:C11"/>
    <mergeCell ref="D10:D11"/>
    <mergeCell ref="D147:D148"/>
    <mergeCell ref="B158:B159"/>
    <mergeCell ref="B197:B198"/>
    <mergeCell ref="C197:C198"/>
    <mergeCell ref="D197:D198"/>
    <mergeCell ref="B164:B165"/>
    <mergeCell ref="C164:C165"/>
    <mergeCell ref="D164:D165"/>
    <mergeCell ref="B189:B190"/>
    <mergeCell ref="C189:C190"/>
    <mergeCell ref="D189:D190"/>
    <mergeCell ref="B172:B173"/>
    <mergeCell ref="C172:C173"/>
    <mergeCell ref="D172:D173"/>
    <mergeCell ref="C158:C159"/>
    <mergeCell ref="D158:D159"/>
    <mergeCell ref="B180:B182"/>
    <mergeCell ref="C180:C182"/>
    <mergeCell ref="D180:D182"/>
    <mergeCell ref="B155:B156"/>
    <mergeCell ref="C155:C156"/>
    <mergeCell ref="D155:D156"/>
    <mergeCell ref="B138:B139"/>
    <mergeCell ref="C138:C139"/>
    <mergeCell ref="D138:D139"/>
    <mergeCell ref="B220:B221"/>
    <mergeCell ref="C220:C221"/>
    <mergeCell ref="D220:D221"/>
    <mergeCell ref="C205:C206"/>
    <mergeCell ref="D205:D206"/>
    <mergeCell ref="B161:B162"/>
    <mergeCell ref="C161:C162"/>
    <mergeCell ref="D161:D162"/>
    <mergeCell ref="D186:D187"/>
    <mergeCell ref="B208:B209"/>
    <mergeCell ref="C208:C209"/>
    <mergeCell ref="D208:D209"/>
    <mergeCell ref="B211:B212"/>
    <mergeCell ref="C211:C212"/>
    <mergeCell ref="D211:D212"/>
    <mergeCell ref="B192:B193"/>
    <mergeCell ref="C192:C193"/>
    <mergeCell ref="B200:B201"/>
    <mergeCell ref="B169:B170"/>
    <mergeCell ref="C169:C170"/>
    <mergeCell ref="D169:D170"/>
  </mergeCells>
  <hyperlinks>
    <hyperlink ref="B1" location="PRINCIPAL!A1" display="Regresar a la página principal"/>
  </hyperlinks>
  <pageMargins left="0.7" right="0.7" top="0.75" bottom="0.75" header="0.3" footer="0.3"/>
  <pageSetup orientation="portrait" horizontalDpi="4294967294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EFEF0B"/>
  </sheetPr>
  <dimension ref="A1:I95"/>
  <sheetViews>
    <sheetView showGridLines="0" zoomScale="107" zoomScaleNormal="107" workbookViewId="0">
      <selection activeCell="F5" sqref="F5"/>
    </sheetView>
  </sheetViews>
  <sheetFormatPr baseColWidth="10" defaultRowHeight="15"/>
  <cols>
    <col min="1" max="1" width="2.7109375" customWidth="1"/>
    <col min="2" max="2" width="43.5703125" customWidth="1"/>
    <col min="3" max="3" width="25.5703125" customWidth="1"/>
    <col min="4" max="4" width="39" customWidth="1"/>
    <col min="5" max="5" width="11.7109375" customWidth="1"/>
    <col min="6" max="6" width="10.5703125" style="183" customWidth="1"/>
    <col min="7" max="7" width="9.42578125" hidden="1" customWidth="1"/>
    <col min="8" max="8" width="11.5703125" bestFit="1" customWidth="1"/>
  </cols>
  <sheetData>
    <row r="1" spans="1:8" s="13" customFormat="1">
      <c r="B1" s="210" t="s">
        <v>326</v>
      </c>
      <c r="F1" s="183"/>
    </row>
    <row r="2" spans="1:8" s="13" customFormat="1">
      <c r="F2" s="183"/>
    </row>
    <row r="3" spans="1:8" ht="30.75">
      <c r="B3" s="269" t="s">
        <v>192</v>
      </c>
      <c r="C3" s="269"/>
      <c r="D3" s="269"/>
      <c r="E3" s="269"/>
      <c r="F3" s="269"/>
      <c r="G3" s="269"/>
      <c r="H3" s="269"/>
    </row>
    <row r="4" spans="1:8" s="2" customFormat="1" ht="34.5" customHeight="1" thickBot="1">
      <c r="B4" s="8" t="s">
        <v>31</v>
      </c>
      <c r="C4" s="8" t="s">
        <v>32</v>
      </c>
      <c r="D4" s="8"/>
      <c r="E4" s="9" t="s">
        <v>33</v>
      </c>
      <c r="F4" s="9" t="s">
        <v>34</v>
      </c>
      <c r="G4" s="8"/>
      <c r="H4" s="9" t="s">
        <v>35</v>
      </c>
    </row>
    <row r="5" spans="1:8" ht="15" customHeight="1" thickBot="1">
      <c r="A5" s="295"/>
      <c r="B5" s="260" t="s">
        <v>357</v>
      </c>
      <c r="C5" s="239" t="s">
        <v>1</v>
      </c>
      <c r="D5" s="239" t="s">
        <v>304</v>
      </c>
      <c r="E5" s="16" t="s">
        <v>317</v>
      </c>
      <c r="F5" s="73"/>
      <c r="G5" s="167">
        <f>F5*'Homosex y Lesbianismo'!$I$1*4</f>
        <v>0</v>
      </c>
      <c r="H5" s="41">
        <f>ROUND(G5,0)</f>
        <v>0</v>
      </c>
    </row>
    <row r="6" spans="1:8" ht="15" customHeight="1" thickBot="1">
      <c r="A6" s="295"/>
      <c r="B6" s="261"/>
      <c r="C6" s="240"/>
      <c r="D6" s="240"/>
      <c r="E6" s="20" t="s">
        <v>38</v>
      </c>
      <c r="F6" s="79"/>
      <c r="G6" s="167">
        <f>F6*'Homosex y Lesbianismo'!$I$1*6</f>
        <v>0</v>
      </c>
      <c r="H6" s="59">
        <f t="shared" ref="H6:H63" si="0">ROUND(G6,0)</f>
        <v>0</v>
      </c>
    </row>
    <row r="7" spans="1:8" s="13" customFormat="1" ht="15" customHeight="1" thickBot="1">
      <c r="A7" s="61"/>
      <c r="B7" s="262"/>
      <c r="C7" s="263"/>
      <c r="D7" s="263"/>
      <c r="E7" s="53" t="s">
        <v>37</v>
      </c>
      <c r="F7" s="75"/>
      <c r="G7" s="167">
        <f>F7*'Homosex y Lesbianismo'!$I$1*3</f>
        <v>0</v>
      </c>
      <c r="H7" s="42">
        <f t="shared" si="0"/>
        <v>0</v>
      </c>
    </row>
    <row r="8" spans="1:8" s="2" customFormat="1" ht="6" customHeight="1" thickBot="1">
      <c r="B8" s="17"/>
      <c r="C8" s="39"/>
      <c r="D8" s="77"/>
      <c r="E8" s="18"/>
      <c r="F8" s="128"/>
      <c r="G8" s="24"/>
      <c r="H8" s="24"/>
    </row>
    <row r="9" spans="1:8" ht="15" customHeight="1" thickBot="1">
      <c r="B9" s="260" t="s">
        <v>166</v>
      </c>
      <c r="C9" s="239" t="s">
        <v>167</v>
      </c>
      <c r="D9" s="247" t="s">
        <v>304</v>
      </c>
      <c r="E9" s="16" t="s">
        <v>317</v>
      </c>
      <c r="F9" s="73"/>
      <c r="G9" s="167">
        <f>F9*'Homosex y Lesbianismo'!$I$1*4</f>
        <v>0</v>
      </c>
      <c r="H9" s="41">
        <f t="shared" si="0"/>
        <v>0</v>
      </c>
    </row>
    <row r="10" spans="1:8" ht="15" customHeight="1" thickBot="1">
      <c r="B10" s="262"/>
      <c r="C10" s="263"/>
      <c r="D10" s="248"/>
      <c r="E10" s="25" t="s">
        <v>38</v>
      </c>
      <c r="F10" s="75"/>
      <c r="G10" s="167">
        <f>F10*'Homosex y Lesbianismo'!$I$1*6</f>
        <v>0</v>
      </c>
      <c r="H10" s="42">
        <f t="shared" si="0"/>
        <v>0</v>
      </c>
    </row>
    <row r="11" spans="1:8" s="2" customFormat="1" ht="6" customHeight="1" thickBot="1">
      <c r="B11" s="17"/>
      <c r="C11" s="77"/>
      <c r="D11" s="39"/>
      <c r="E11" s="18"/>
      <c r="F11" s="78"/>
      <c r="G11" s="44"/>
      <c r="H11" s="44"/>
    </row>
    <row r="12" spans="1:8" ht="15" customHeight="1" thickBot="1">
      <c r="B12" s="260" t="s">
        <v>166</v>
      </c>
      <c r="C12" s="239" t="s">
        <v>168</v>
      </c>
      <c r="D12" s="247" t="s">
        <v>304</v>
      </c>
      <c r="E12" s="16" t="s">
        <v>317</v>
      </c>
      <c r="F12" s="73"/>
      <c r="G12" s="41">
        <f>F12*'Homosex y Lesbianismo'!$I$1*4</f>
        <v>0</v>
      </c>
      <c r="H12" s="41">
        <f t="shared" si="0"/>
        <v>0</v>
      </c>
    </row>
    <row r="13" spans="1:8" ht="15" customHeight="1" thickBot="1">
      <c r="B13" s="262"/>
      <c r="C13" s="263"/>
      <c r="D13" s="248"/>
      <c r="E13" s="25" t="s">
        <v>38</v>
      </c>
      <c r="F13" s="75"/>
      <c r="G13" s="41">
        <f>F13*'Homosex y Lesbianismo'!$I$1*6</f>
        <v>0</v>
      </c>
      <c r="H13" s="42">
        <f t="shared" si="0"/>
        <v>0</v>
      </c>
    </row>
    <row r="14" spans="1:8" s="2" customFormat="1" ht="6" customHeight="1" thickBot="1">
      <c r="B14" s="17"/>
      <c r="C14" s="77"/>
      <c r="D14" s="39"/>
      <c r="E14" s="18"/>
      <c r="F14" s="128"/>
      <c r="G14" s="24"/>
      <c r="H14" s="24"/>
    </row>
    <row r="15" spans="1:8" ht="15" customHeight="1" thickBot="1">
      <c r="B15" s="260" t="s">
        <v>169</v>
      </c>
      <c r="C15" s="239" t="s">
        <v>170</v>
      </c>
      <c r="D15" s="243" t="s">
        <v>304</v>
      </c>
      <c r="E15" s="16" t="s">
        <v>317</v>
      </c>
      <c r="F15" s="73"/>
      <c r="G15" s="41">
        <f>F15*'Homosex y Lesbianismo'!$I$1*4</f>
        <v>0</v>
      </c>
      <c r="H15" s="41">
        <f t="shared" si="0"/>
        <v>0</v>
      </c>
    </row>
    <row r="16" spans="1:8" ht="15" customHeight="1" thickBot="1">
      <c r="B16" s="261"/>
      <c r="C16" s="240"/>
      <c r="D16" s="280"/>
      <c r="E16" s="20" t="s">
        <v>38</v>
      </c>
      <c r="F16" s="79"/>
      <c r="G16" s="41">
        <f>F16*'Homosex y Lesbianismo'!$I$1*6</f>
        <v>0</v>
      </c>
      <c r="H16" s="59">
        <f t="shared" si="0"/>
        <v>0</v>
      </c>
    </row>
    <row r="17" spans="2:8" s="13" customFormat="1" ht="15" customHeight="1" thickBot="1">
      <c r="B17" s="262"/>
      <c r="C17" s="263"/>
      <c r="D17" s="244"/>
      <c r="E17" s="53" t="s">
        <v>37</v>
      </c>
      <c r="F17" s="75"/>
      <c r="G17" s="41">
        <f>F17*'Homosex y Lesbianismo'!$I$1*3</f>
        <v>0</v>
      </c>
      <c r="H17" s="42">
        <f t="shared" si="0"/>
        <v>0</v>
      </c>
    </row>
    <row r="18" spans="2:8" s="2" customFormat="1" ht="6" customHeight="1" thickBot="1">
      <c r="B18" s="17"/>
      <c r="C18" s="77"/>
      <c r="D18" s="77"/>
      <c r="E18" s="18"/>
      <c r="F18" s="78"/>
      <c r="G18" s="44"/>
      <c r="H18" s="44"/>
    </row>
    <row r="19" spans="2:8" ht="15" customHeight="1" thickBot="1">
      <c r="B19" s="260" t="s">
        <v>171</v>
      </c>
      <c r="C19" s="239" t="s">
        <v>172</v>
      </c>
      <c r="D19" s="247" t="s">
        <v>304</v>
      </c>
      <c r="E19" s="16" t="s">
        <v>317</v>
      </c>
      <c r="F19" s="73"/>
      <c r="G19" s="41">
        <f>F19*'Homosex y Lesbianismo'!$I$1*4</f>
        <v>0</v>
      </c>
      <c r="H19" s="41">
        <f t="shared" si="0"/>
        <v>0</v>
      </c>
    </row>
    <row r="20" spans="2:8" ht="15" customHeight="1" thickBot="1">
      <c r="B20" s="262"/>
      <c r="C20" s="263"/>
      <c r="D20" s="248"/>
      <c r="E20" s="25" t="s">
        <v>38</v>
      </c>
      <c r="F20" s="75"/>
      <c r="G20" s="41">
        <f>F20*'Homosex y Lesbianismo'!$I$1*6</f>
        <v>0</v>
      </c>
      <c r="H20" s="42">
        <f t="shared" si="0"/>
        <v>0</v>
      </c>
    </row>
    <row r="21" spans="2:8" s="2" customFormat="1" ht="6" customHeight="1" thickBot="1">
      <c r="B21" s="17"/>
      <c r="C21" s="77"/>
      <c r="D21" s="77"/>
      <c r="E21" s="18"/>
      <c r="F21" s="78"/>
      <c r="G21" s="44"/>
      <c r="H21" s="44"/>
    </row>
    <row r="22" spans="2:8" ht="15" customHeight="1" thickBot="1">
      <c r="B22" s="84" t="s">
        <v>357</v>
      </c>
      <c r="C22" s="15" t="s">
        <v>173</v>
      </c>
      <c r="D22" s="15" t="s">
        <v>183</v>
      </c>
      <c r="E22" s="29" t="s">
        <v>317</v>
      </c>
      <c r="F22" s="69"/>
      <c r="G22" s="197">
        <f>F22*'Homosex y Lesbianismo'!$I$1*4</f>
        <v>0</v>
      </c>
      <c r="H22" s="40">
        <f t="shared" si="0"/>
        <v>0</v>
      </c>
    </row>
    <row r="23" spans="2:8" s="2" customFormat="1" ht="6" customHeight="1" thickBot="1">
      <c r="B23" s="83"/>
      <c r="C23" s="18"/>
      <c r="D23" s="18"/>
      <c r="E23" s="18"/>
      <c r="F23" s="128"/>
      <c r="G23" s="24"/>
      <c r="H23" s="24"/>
    </row>
    <row r="24" spans="2:8" ht="15" customHeight="1" thickBot="1">
      <c r="B24" s="84" t="s">
        <v>169</v>
      </c>
      <c r="C24" s="15" t="s">
        <v>8</v>
      </c>
      <c r="D24" s="15" t="s">
        <v>183</v>
      </c>
      <c r="E24" s="29" t="s">
        <v>317</v>
      </c>
      <c r="F24" s="69"/>
      <c r="G24" s="197">
        <f>F24*'Homosex y Lesbianismo'!$I$1*4</f>
        <v>0</v>
      </c>
      <c r="H24" s="40"/>
    </row>
    <row r="25" spans="2:8" s="2" customFormat="1" ht="6" customHeight="1" thickBot="1">
      <c r="B25" s="83"/>
      <c r="C25" s="18"/>
      <c r="D25" s="18"/>
      <c r="E25" s="18"/>
      <c r="F25" s="128"/>
      <c r="G25" s="24"/>
      <c r="H25" s="24"/>
    </row>
    <row r="26" spans="2:8" ht="15" customHeight="1" thickBot="1">
      <c r="B26" s="84" t="s">
        <v>169</v>
      </c>
      <c r="C26" s="15" t="s">
        <v>8</v>
      </c>
      <c r="D26" s="15" t="s">
        <v>183</v>
      </c>
      <c r="E26" s="82" t="s">
        <v>38</v>
      </c>
      <c r="F26" s="69"/>
      <c r="G26" s="197">
        <f>F26*'Homosex y Lesbianismo'!$I$1*6</f>
        <v>0</v>
      </c>
      <c r="H26" s="40">
        <f t="shared" si="0"/>
        <v>0</v>
      </c>
    </row>
    <row r="27" spans="2:8" s="2" customFormat="1" ht="6" customHeight="1" thickBot="1">
      <c r="B27" s="83"/>
      <c r="C27" s="18"/>
      <c r="D27" s="18"/>
      <c r="E27" s="18"/>
      <c r="F27" s="128"/>
      <c r="G27" s="24"/>
      <c r="H27" s="24"/>
    </row>
    <row r="28" spans="2:8" ht="15" customHeight="1" thickBot="1">
      <c r="B28" s="260" t="s">
        <v>357</v>
      </c>
      <c r="C28" s="243" t="s">
        <v>10</v>
      </c>
      <c r="D28" s="243" t="s">
        <v>132</v>
      </c>
      <c r="E28" s="16" t="s">
        <v>317</v>
      </c>
      <c r="F28" s="73"/>
      <c r="G28" s="41">
        <f>F28*'Homosex y Lesbianismo'!$I$1*4</f>
        <v>0</v>
      </c>
      <c r="H28" s="41">
        <f t="shared" si="0"/>
        <v>0</v>
      </c>
    </row>
    <row r="29" spans="2:8" ht="15" customHeight="1" thickBot="1">
      <c r="B29" s="261"/>
      <c r="C29" s="280"/>
      <c r="D29" s="280"/>
      <c r="E29" s="20" t="s">
        <v>38</v>
      </c>
      <c r="F29" s="79"/>
      <c r="G29" s="41">
        <f>F29*'Homosex y Lesbianismo'!$I$1*6</f>
        <v>0</v>
      </c>
      <c r="H29" s="59">
        <f t="shared" si="0"/>
        <v>0</v>
      </c>
    </row>
    <row r="30" spans="2:8" s="13" customFormat="1" ht="15" customHeight="1" thickBot="1">
      <c r="B30" s="262"/>
      <c r="C30" s="244"/>
      <c r="D30" s="244"/>
      <c r="E30" s="53" t="s">
        <v>37</v>
      </c>
      <c r="F30" s="75"/>
      <c r="G30" s="41">
        <f>F30*'Homosex y Lesbianismo'!$I$1*3</f>
        <v>0</v>
      </c>
      <c r="H30" s="42">
        <f t="shared" si="0"/>
        <v>0</v>
      </c>
    </row>
    <row r="31" spans="2:8" s="2" customFormat="1" ht="6" customHeight="1" thickBot="1">
      <c r="B31" s="17"/>
      <c r="C31" s="18"/>
      <c r="D31" s="18"/>
      <c r="E31" s="18"/>
      <c r="F31" s="78"/>
      <c r="G31" s="44"/>
      <c r="H31" s="44"/>
    </row>
    <row r="32" spans="2:8" ht="15" customHeight="1" thickBot="1">
      <c r="B32" s="84" t="s">
        <v>357</v>
      </c>
      <c r="C32" s="15" t="s">
        <v>174</v>
      </c>
      <c r="D32" s="81" t="s">
        <v>306</v>
      </c>
      <c r="E32" s="82" t="s">
        <v>38</v>
      </c>
      <c r="F32" s="69"/>
      <c r="G32" s="41">
        <f>F32*'Homosex y Lesbianismo'!$I$1*6</f>
        <v>0</v>
      </c>
      <c r="H32" s="40">
        <f t="shared" si="0"/>
        <v>0</v>
      </c>
    </row>
    <row r="33" spans="2:8" s="2" customFormat="1" ht="6" customHeight="1" thickBot="1">
      <c r="B33" s="83"/>
      <c r="C33" s="18"/>
      <c r="D33" s="71"/>
      <c r="E33" s="18"/>
      <c r="F33" s="128"/>
      <c r="G33" s="24"/>
      <c r="H33" s="24"/>
    </row>
    <row r="34" spans="2:8" ht="15" customHeight="1" thickBot="1">
      <c r="B34" s="260" t="s">
        <v>357</v>
      </c>
      <c r="C34" s="239" t="s">
        <v>21</v>
      </c>
      <c r="D34" s="239" t="s">
        <v>306</v>
      </c>
      <c r="E34" s="16" t="s">
        <v>317</v>
      </c>
      <c r="F34" s="73"/>
      <c r="G34" s="41">
        <f>F34*'Homosex y Lesbianismo'!$I$1*4</f>
        <v>0</v>
      </c>
      <c r="H34" s="41">
        <f t="shared" si="0"/>
        <v>0</v>
      </c>
    </row>
    <row r="35" spans="2:8" ht="15" customHeight="1" thickBot="1">
      <c r="B35" s="261"/>
      <c r="C35" s="240"/>
      <c r="D35" s="240"/>
      <c r="E35" s="20" t="s">
        <v>38</v>
      </c>
      <c r="F35" s="79"/>
      <c r="G35" s="41">
        <f>F35*'Homosex y Lesbianismo'!$I$1*6</f>
        <v>0</v>
      </c>
      <c r="H35" s="59">
        <f t="shared" si="0"/>
        <v>0</v>
      </c>
    </row>
    <row r="36" spans="2:8" s="13" customFormat="1" ht="15" customHeight="1" thickBot="1">
      <c r="B36" s="262"/>
      <c r="C36" s="263"/>
      <c r="D36" s="263"/>
      <c r="E36" s="53" t="s">
        <v>37</v>
      </c>
      <c r="F36" s="75"/>
      <c r="G36" s="41">
        <f>F36*'Homosex y Lesbianismo'!$I$1*3</f>
        <v>0</v>
      </c>
      <c r="H36" s="42">
        <f t="shared" si="0"/>
        <v>0</v>
      </c>
    </row>
    <row r="37" spans="2:8" s="2" customFormat="1" ht="6" customHeight="1" thickBot="1">
      <c r="B37" s="83"/>
      <c r="C37" s="18"/>
      <c r="D37" s="18"/>
      <c r="E37" s="18"/>
      <c r="F37" s="128"/>
      <c r="G37" s="24"/>
      <c r="H37" s="24"/>
    </row>
    <row r="38" spans="2:8" ht="15" customHeight="1" thickBot="1">
      <c r="B38" s="84" t="s">
        <v>169</v>
      </c>
      <c r="C38" s="15" t="s">
        <v>175</v>
      </c>
      <c r="D38" s="81" t="s">
        <v>306</v>
      </c>
      <c r="E38" s="82" t="s">
        <v>38</v>
      </c>
      <c r="F38" s="69"/>
      <c r="G38" s="197">
        <f>F38*'Homosex y Lesbianismo'!$I$1*6</f>
        <v>0</v>
      </c>
      <c r="H38" s="40">
        <f t="shared" si="0"/>
        <v>0</v>
      </c>
    </row>
    <row r="39" spans="2:8" s="2" customFormat="1" ht="6" customHeight="1" thickBot="1">
      <c r="B39" s="83"/>
      <c r="C39" s="18"/>
      <c r="D39" s="18"/>
      <c r="E39" s="18"/>
      <c r="F39" s="128"/>
      <c r="G39" s="24"/>
      <c r="H39" s="24"/>
    </row>
    <row r="40" spans="2:8" ht="15" customHeight="1" thickBot="1">
      <c r="B40" s="84" t="s">
        <v>169</v>
      </c>
      <c r="C40" s="15" t="s">
        <v>3</v>
      </c>
      <c r="D40" s="81" t="s">
        <v>306</v>
      </c>
      <c r="E40" s="82" t="s">
        <v>38</v>
      </c>
      <c r="F40" s="69"/>
      <c r="G40" s="197">
        <f>F40*'Homosex y Lesbianismo'!$I$1*6</f>
        <v>0</v>
      </c>
      <c r="H40" s="40">
        <f t="shared" si="0"/>
        <v>0</v>
      </c>
    </row>
    <row r="41" spans="2:8" s="2" customFormat="1" ht="6" customHeight="1" thickBot="1">
      <c r="B41" s="83"/>
      <c r="C41" s="18"/>
      <c r="D41" s="18"/>
      <c r="E41" s="18"/>
      <c r="F41" s="128"/>
      <c r="G41" s="24"/>
      <c r="H41" s="24"/>
    </row>
    <row r="42" spans="2:8" ht="15" customHeight="1" thickBot="1">
      <c r="B42" s="84" t="s">
        <v>169</v>
      </c>
      <c r="C42" s="15" t="s">
        <v>176</v>
      </c>
      <c r="D42" s="81" t="s">
        <v>306</v>
      </c>
      <c r="E42" s="82" t="s">
        <v>38</v>
      </c>
      <c r="F42" s="69"/>
      <c r="G42" s="197">
        <f>F42*'Homosex y Lesbianismo'!$I$1*6</f>
        <v>0</v>
      </c>
      <c r="H42" s="40">
        <f t="shared" si="0"/>
        <v>0</v>
      </c>
    </row>
    <row r="43" spans="2:8" s="2" customFormat="1" ht="6" customHeight="1" thickBot="1">
      <c r="B43" s="83"/>
      <c r="C43" s="18"/>
      <c r="D43" s="18"/>
      <c r="E43" s="18"/>
      <c r="F43" s="128"/>
      <c r="G43" s="24"/>
      <c r="H43" s="24"/>
    </row>
    <row r="44" spans="2:8" ht="15" customHeight="1" thickBot="1">
      <c r="B44" s="84" t="s">
        <v>358</v>
      </c>
      <c r="C44" s="15" t="s">
        <v>139</v>
      </c>
      <c r="D44" s="81" t="s">
        <v>177</v>
      </c>
      <c r="E44" s="82" t="s">
        <v>317</v>
      </c>
      <c r="F44" s="69"/>
      <c r="G44" s="197">
        <f>F44*'Homosex y Lesbianismo'!$I$1*4</f>
        <v>0</v>
      </c>
      <c r="H44" s="40">
        <f t="shared" si="0"/>
        <v>0</v>
      </c>
    </row>
    <row r="45" spans="2:8" s="2" customFormat="1" ht="6" customHeight="1" thickBot="1">
      <c r="B45" s="83"/>
      <c r="C45" s="18"/>
      <c r="D45" s="18"/>
      <c r="E45" s="18"/>
      <c r="F45" s="128"/>
      <c r="G45" s="24"/>
      <c r="H45" s="24"/>
    </row>
    <row r="46" spans="2:8" ht="15" customHeight="1" thickBot="1">
      <c r="B46" s="253" t="s">
        <v>358</v>
      </c>
      <c r="C46" s="243" t="s">
        <v>54</v>
      </c>
      <c r="D46" s="239" t="s">
        <v>299</v>
      </c>
      <c r="E46" s="16" t="s">
        <v>317</v>
      </c>
      <c r="F46" s="73"/>
      <c r="G46" s="41">
        <f>F46*'Homosex y Lesbianismo'!$I$1*4</f>
        <v>0</v>
      </c>
      <c r="H46" s="41">
        <f t="shared" si="0"/>
        <v>0</v>
      </c>
    </row>
    <row r="47" spans="2:8" ht="15" customHeight="1" thickBot="1">
      <c r="B47" s="254"/>
      <c r="C47" s="244"/>
      <c r="D47" s="263"/>
      <c r="E47" s="25" t="s">
        <v>38</v>
      </c>
      <c r="F47" s="75"/>
      <c r="G47" s="41">
        <f>F47*'Homosex y Lesbianismo'!$I$1*6</f>
        <v>0</v>
      </c>
      <c r="H47" s="42">
        <f t="shared" si="0"/>
        <v>0</v>
      </c>
    </row>
    <row r="48" spans="2:8" s="2" customFormat="1" ht="6" customHeight="1" thickBot="1">
      <c r="B48" s="83"/>
      <c r="C48" s="18"/>
      <c r="D48" s="18"/>
      <c r="E48" s="18"/>
      <c r="F48" s="128"/>
      <c r="G48" s="24"/>
      <c r="H48" s="24"/>
    </row>
    <row r="49" spans="2:8" ht="15" customHeight="1" thickBot="1">
      <c r="B49" s="253" t="s">
        <v>358</v>
      </c>
      <c r="C49" s="243" t="s">
        <v>42</v>
      </c>
      <c r="D49" s="239" t="s">
        <v>299</v>
      </c>
      <c r="E49" s="16" t="s">
        <v>317</v>
      </c>
      <c r="F49" s="73"/>
      <c r="G49" s="41">
        <f>F49*'Homosex y Lesbianismo'!$I$1*4</f>
        <v>0</v>
      </c>
      <c r="H49" s="41">
        <f t="shared" si="0"/>
        <v>0</v>
      </c>
    </row>
    <row r="50" spans="2:8" ht="15" customHeight="1" thickBot="1">
      <c r="B50" s="254"/>
      <c r="C50" s="244"/>
      <c r="D50" s="263"/>
      <c r="E50" s="25" t="s">
        <v>38</v>
      </c>
      <c r="F50" s="75"/>
      <c r="G50" s="41">
        <f>F50*'Homosex y Lesbianismo'!$I$1*6</f>
        <v>0</v>
      </c>
      <c r="H50" s="42">
        <f t="shared" si="0"/>
        <v>0</v>
      </c>
    </row>
    <row r="51" spans="2:8" s="2" customFormat="1" ht="5.25" customHeight="1" thickBot="1">
      <c r="B51" s="83"/>
      <c r="C51" s="18"/>
      <c r="D51" s="18"/>
      <c r="E51" s="18"/>
      <c r="F51" s="128"/>
      <c r="G51" s="24"/>
      <c r="H51" s="24"/>
    </row>
    <row r="52" spans="2:8" ht="15" customHeight="1" thickBot="1">
      <c r="B52" s="84" t="s">
        <v>358</v>
      </c>
      <c r="C52" s="15" t="s">
        <v>28</v>
      </c>
      <c r="D52" s="81" t="s">
        <v>299</v>
      </c>
      <c r="E52" s="82" t="s">
        <v>38</v>
      </c>
      <c r="F52" s="69"/>
      <c r="G52" s="197">
        <f>F52*'Homosex y Lesbianismo'!$I$1*6</f>
        <v>0</v>
      </c>
      <c r="H52" s="40">
        <f t="shared" si="0"/>
        <v>0</v>
      </c>
    </row>
    <row r="53" spans="2:8" s="2" customFormat="1" ht="6" customHeight="1" thickBot="1">
      <c r="B53" s="83"/>
      <c r="C53" s="18"/>
      <c r="D53" s="93"/>
      <c r="E53" s="18"/>
      <c r="F53" s="78"/>
      <c r="G53" s="44"/>
      <c r="H53" s="44"/>
    </row>
    <row r="54" spans="2:8" ht="15" customHeight="1" thickBot="1">
      <c r="B54" s="253" t="s">
        <v>178</v>
      </c>
      <c r="C54" s="243" t="s">
        <v>179</v>
      </c>
      <c r="D54" s="239" t="s">
        <v>299</v>
      </c>
      <c r="E54" s="16" t="s">
        <v>317</v>
      </c>
      <c r="F54" s="73"/>
      <c r="G54" s="41">
        <f>F54*'Homosex y Lesbianismo'!$I$1*4</f>
        <v>0</v>
      </c>
      <c r="H54" s="41">
        <f t="shared" si="0"/>
        <v>0</v>
      </c>
    </row>
    <row r="55" spans="2:8" ht="15" customHeight="1" thickBot="1">
      <c r="B55" s="254"/>
      <c r="C55" s="244"/>
      <c r="D55" s="263"/>
      <c r="E55" s="25" t="s">
        <v>38</v>
      </c>
      <c r="F55" s="75"/>
      <c r="G55" s="41">
        <f>F55*'Homosex y Lesbianismo'!$I$1*6</f>
        <v>0</v>
      </c>
      <c r="H55" s="42">
        <f t="shared" si="0"/>
        <v>0</v>
      </c>
    </row>
    <row r="56" spans="2:8" s="2" customFormat="1" ht="6" customHeight="1" thickBot="1">
      <c r="B56" s="83"/>
      <c r="C56" s="18"/>
      <c r="D56" s="18"/>
      <c r="E56" s="18"/>
      <c r="F56" s="128"/>
      <c r="G56" s="24"/>
      <c r="H56" s="24"/>
    </row>
    <row r="57" spans="2:8" ht="15" customHeight="1" thickBot="1">
      <c r="B57" s="253" t="s">
        <v>180</v>
      </c>
      <c r="C57" s="243" t="s">
        <v>119</v>
      </c>
      <c r="D57" s="239" t="s">
        <v>299</v>
      </c>
      <c r="E57" s="16" t="s">
        <v>317</v>
      </c>
      <c r="F57" s="73"/>
      <c r="G57" s="41">
        <f>F57*'Homosex y Lesbianismo'!$I$1*4</f>
        <v>0</v>
      </c>
      <c r="H57" s="41">
        <f t="shared" si="0"/>
        <v>0</v>
      </c>
    </row>
    <row r="58" spans="2:8" ht="15" customHeight="1" thickBot="1">
      <c r="B58" s="254"/>
      <c r="C58" s="244"/>
      <c r="D58" s="263"/>
      <c r="E58" s="25" t="s">
        <v>38</v>
      </c>
      <c r="F58" s="75"/>
      <c r="G58" s="41">
        <f>F58*'Homosex y Lesbianismo'!$I$1*6</f>
        <v>0</v>
      </c>
      <c r="H58" s="42">
        <f t="shared" si="0"/>
        <v>0</v>
      </c>
    </row>
    <row r="59" spans="2:8" s="2" customFormat="1" ht="6" customHeight="1" thickBot="1">
      <c r="B59" s="83"/>
      <c r="C59" s="18"/>
      <c r="D59" s="18"/>
      <c r="E59" s="18"/>
      <c r="F59" s="128"/>
      <c r="G59" s="24"/>
      <c r="H59" s="24"/>
    </row>
    <row r="60" spans="2:8" ht="15" customHeight="1" thickBot="1">
      <c r="B60" s="84" t="s">
        <v>180</v>
      </c>
      <c r="C60" s="15" t="s">
        <v>176</v>
      </c>
      <c r="D60" s="113" t="s">
        <v>299</v>
      </c>
      <c r="E60" s="29" t="s">
        <v>317</v>
      </c>
      <c r="F60" s="69"/>
      <c r="G60" s="197">
        <f>F60*'Homosex y Lesbianismo'!$I$1*4</f>
        <v>0</v>
      </c>
      <c r="H60" s="40">
        <f t="shared" si="0"/>
        <v>0</v>
      </c>
    </row>
    <row r="61" spans="2:8" s="2" customFormat="1" ht="6" customHeight="1" thickBot="1">
      <c r="B61" s="83"/>
      <c r="C61" s="18"/>
      <c r="D61" s="18"/>
      <c r="E61" s="18"/>
      <c r="F61" s="128"/>
      <c r="G61" s="24"/>
      <c r="H61" s="24"/>
    </row>
    <row r="62" spans="2:8" ht="15" customHeight="1" thickBot="1">
      <c r="B62" s="253" t="s">
        <v>180</v>
      </c>
      <c r="C62" s="243" t="s">
        <v>3</v>
      </c>
      <c r="D62" s="293" t="s">
        <v>299</v>
      </c>
      <c r="E62" s="16" t="s">
        <v>317</v>
      </c>
      <c r="F62" s="73"/>
      <c r="G62" s="41">
        <f>F62*'Homosex y Lesbianismo'!$I$1*4</f>
        <v>0</v>
      </c>
      <c r="H62" s="41">
        <f t="shared" si="0"/>
        <v>0</v>
      </c>
    </row>
    <row r="63" spans="2:8" ht="15" customHeight="1" thickBot="1">
      <c r="B63" s="254"/>
      <c r="C63" s="244"/>
      <c r="D63" s="294"/>
      <c r="E63" s="25" t="s">
        <v>38</v>
      </c>
      <c r="F63" s="75"/>
      <c r="G63" s="41">
        <f>F63*'Homosex y Lesbianismo'!$I$1*6</f>
        <v>0</v>
      </c>
      <c r="H63" s="42">
        <f t="shared" si="0"/>
        <v>0</v>
      </c>
    </row>
    <row r="64" spans="2:8" s="2" customFormat="1" ht="6" customHeight="1" thickBot="1">
      <c r="B64" s="83"/>
      <c r="C64" s="18"/>
      <c r="D64" s="18"/>
      <c r="E64" s="18"/>
      <c r="F64" s="128"/>
      <c r="G64" s="24"/>
      <c r="H64" s="24"/>
    </row>
    <row r="65" spans="2:9" ht="15" customHeight="1" thickBot="1">
      <c r="B65" s="84" t="s">
        <v>180</v>
      </c>
      <c r="C65" s="15" t="s">
        <v>181</v>
      </c>
      <c r="D65" s="81" t="s">
        <v>299</v>
      </c>
      <c r="E65" s="82" t="s">
        <v>38</v>
      </c>
      <c r="F65" s="69"/>
      <c r="G65" s="197">
        <f>F65*'Homosex y Lesbianismo'!$I$1*6</f>
        <v>0</v>
      </c>
      <c r="H65" s="40">
        <f t="shared" ref="H65:H88" si="1">ROUND(G65,0)</f>
        <v>0</v>
      </c>
    </row>
    <row r="66" spans="2:9" s="2" customFormat="1" ht="6" customHeight="1" thickBot="1">
      <c r="B66" s="83"/>
      <c r="C66" s="18"/>
      <c r="D66" s="18"/>
      <c r="E66" s="18"/>
      <c r="F66" s="128"/>
      <c r="G66" s="24"/>
      <c r="H66" s="24"/>
    </row>
    <row r="67" spans="2:9" ht="15" customHeight="1" thickBot="1">
      <c r="B67" s="253" t="s">
        <v>171</v>
      </c>
      <c r="C67" s="243" t="s">
        <v>182</v>
      </c>
      <c r="D67" s="255" t="s">
        <v>299</v>
      </c>
      <c r="E67" s="16" t="s">
        <v>317</v>
      </c>
      <c r="F67" s="73"/>
      <c r="G67" s="41">
        <f>F67*'Homosex y Lesbianismo'!$I$1*4</f>
        <v>0</v>
      </c>
      <c r="H67" s="41">
        <f t="shared" si="1"/>
        <v>0</v>
      </c>
    </row>
    <row r="68" spans="2:9" ht="15" customHeight="1" thickBot="1">
      <c r="B68" s="254"/>
      <c r="C68" s="244"/>
      <c r="D68" s="256"/>
      <c r="E68" s="25" t="s">
        <v>38</v>
      </c>
      <c r="F68" s="75"/>
      <c r="G68" s="41">
        <f>F68*'Homosex y Lesbianismo'!$I$1*6</f>
        <v>0</v>
      </c>
      <c r="H68" s="42">
        <f t="shared" si="1"/>
        <v>0</v>
      </c>
    </row>
    <row r="69" spans="2:9" s="2" customFormat="1" ht="6" customHeight="1" thickBot="1">
      <c r="B69" s="83"/>
      <c r="C69" s="18"/>
      <c r="D69" s="18"/>
      <c r="E69" s="18"/>
      <c r="F69" s="128"/>
      <c r="G69" s="130"/>
      <c r="H69" s="130"/>
    </row>
    <row r="70" spans="2:9" ht="32.25" customHeight="1" thickBot="1">
      <c r="B70" s="84" t="s">
        <v>358</v>
      </c>
      <c r="C70" s="132" t="s">
        <v>184</v>
      </c>
      <c r="D70" s="81" t="s">
        <v>300</v>
      </c>
      <c r="E70" s="27" t="s">
        <v>37</v>
      </c>
      <c r="F70" s="184"/>
      <c r="G70" s="41">
        <f>F70*'Homosex y Lesbianismo'!$I$1*3</f>
        <v>0</v>
      </c>
      <c r="H70" s="41">
        <f t="shared" si="1"/>
        <v>0</v>
      </c>
    </row>
    <row r="71" spans="2:9" ht="6" customHeight="1" thickBot="1">
      <c r="B71" s="133"/>
      <c r="C71" s="130"/>
      <c r="D71" s="130"/>
      <c r="E71" s="128"/>
      <c r="F71" s="185"/>
      <c r="G71" s="130"/>
      <c r="H71" s="130"/>
    </row>
    <row r="72" spans="2:9" ht="15" customHeight="1">
      <c r="B72" s="260" t="s">
        <v>180</v>
      </c>
      <c r="C72" s="270" t="s">
        <v>185</v>
      </c>
      <c r="D72" s="243" t="s">
        <v>300</v>
      </c>
      <c r="E72" s="19" t="s">
        <v>37</v>
      </c>
      <c r="F72" s="181"/>
      <c r="G72" s="199">
        <f>F72*'Homosex y Lesbianismo'!$I$1*3</f>
        <v>0</v>
      </c>
      <c r="H72" s="41">
        <f t="shared" si="1"/>
        <v>0</v>
      </c>
    </row>
    <row r="73" spans="2:9" ht="15" customHeight="1" thickBot="1">
      <c r="B73" s="262"/>
      <c r="C73" s="272"/>
      <c r="D73" s="244"/>
      <c r="E73" s="25" t="s">
        <v>38</v>
      </c>
      <c r="F73" s="182"/>
      <c r="G73" s="200">
        <f>F73*'Homosex y Lesbianismo'!$I$1*6</f>
        <v>0</v>
      </c>
      <c r="H73" s="42">
        <f t="shared" si="1"/>
        <v>0</v>
      </c>
    </row>
    <row r="74" spans="2:9" ht="6" customHeight="1" thickBot="1">
      <c r="B74" s="133"/>
      <c r="C74" s="130"/>
      <c r="D74" s="130"/>
      <c r="E74" s="128"/>
      <c r="F74" s="185"/>
      <c r="G74" s="130"/>
      <c r="H74" s="130"/>
    </row>
    <row r="75" spans="2:9" ht="15" customHeight="1">
      <c r="B75" s="260" t="s">
        <v>358</v>
      </c>
      <c r="C75" s="270" t="s">
        <v>186</v>
      </c>
      <c r="D75" s="243" t="s">
        <v>300</v>
      </c>
      <c r="E75" s="19" t="s">
        <v>37</v>
      </c>
      <c r="F75" s="181"/>
      <c r="G75" s="199">
        <f>F75*'Homosex y Lesbianismo'!$I$1*3</f>
        <v>0</v>
      </c>
      <c r="H75" s="41">
        <f t="shared" si="1"/>
        <v>0</v>
      </c>
    </row>
    <row r="76" spans="2:9" ht="15" customHeight="1" thickBot="1">
      <c r="B76" s="262"/>
      <c r="C76" s="272"/>
      <c r="D76" s="244"/>
      <c r="E76" s="25" t="s">
        <v>38</v>
      </c>
      <c r="F76" s="182"/>
      <c r="G76" s="200">
        <f>F76*'Homosex y Lesbianismo'!$I$1*6</f>
        <v>0</v>
      </c>
      <c r="H76" s="42">
        <f t="shared" si="1"/>
        <v>0</v>
      </c>
    </row>
    <row r="77" spans="2:9" ht="6" customHeight="1" thickBot="1">
      <c r="B77" s="133"/>
      <c r="C77" s="130"/>
      <c r="D77" s="130"/>
      <c r="E77" s="128"/>
      <c r="F77" s="185"/>
      <c r="G77" s="44"/>
      <c r="H77" s="44"/>
      <c r="I77" s="4"/>
    </row>
    <row r="78" spans="2:9" ht="15" customHeight="1">
      <c r="B78" s="260" t="s">
        <v>358</v>
      </c>
      <c r="C78" s="270" t="s">
        <v>187</v>
      </c>
      <c r="D78" s="243" t="s">
        <v>300</v>
      </c>
      <c r="E78" s="19" t="s">
        <v>37</v>
      </c>
      <c r="F78" s="181"/>
      <c r="G78" s="199">
        <f>F78*'Homosex y Lesbianismo'!$I$1*3</f>
        <v>0</v>
      </c>
      <c r="H78" s="41">
        <f t="shared" si="1"/>
        <v>0</v>
      </c>
    </row>
    <row r="79" spans="2:9" ht="15" customHeight="1" thickBot="1">
      <c r="B79" s="262"/>
      <c r="C79" s="272"/>
      <c r="D79" s="244"/>
      <c r="E79" s="25" t="s">
        <v>38</v>
      </c>
      <c r="F79" s="182"/>
      <c r="G79" s="200">
        <f>F79*'Homosex y Lesbianismo'!$I$1*6</f>
        <v>0</v>
      </c>
      <c r="H79" s="42">
        <f t="shared" si="1"/>
        <v>0</v>
      </c>
    </row>
    <row r="80" spans="2:9" ht="6" customHeight="1" thickBot="1">
      <c r="B80" s="133"/>
      <c r="C80" s="130"/>
      <c r="D80" s="130"/>
      <c r="E80" s="128"/>
      <c r="F80" s="185"/>
      <c r="G80" s="134"/>
      <c r="H80" s="134"/>
    </row>
    <row r="81" spans="2:9" ht="15" customHeight="1">
      <c r="B81" s="260" t="s">
        <v>180</v>
      </c>
      <c r="C81" s="270" t="s">
        <v>188</v>
      </c>
      <c r="D81" s="243" t="s">
        <v>300</v>
      </c>
      <c r="E81" s="19" t="s">
        <v>37</v>
      </c>
      <c r="F81" s="181"/>
      <c r="G81" s="199">
        <f>F81*'Homosex y Lesbianismo'!$I$1*3</f>
        <v>0</v>
      </c>
      <c r="H81" s="41">
        <f t="shared" si="1"/>
        <v>0</v>
      </c>
    </row>
    <row r="82" spans="2:9" ht="15" customHeight="1" thickBot="1">
      <c r="B82" s="262"/>
      <c r="C82" s="272"/>
      <c r="D82" s="244"/>
      <c r="E82" s="25" t="s">
        <v>38</v>
      </c>
      <c r="F82" s="182"/>
      <c r="G82" s="200">
        <f>F82*'Homosex y Lesbianismo'!$I$1*6</f>
        <v>0</v>
      </c>
      <c r="H82" s="42">
        <f t="shared" si="1"/>
        <v>0</v>
      </c>
    </row>
    <row r="83" spans="2:9" ht="6" customHeight="1" thickBot="1">
      <c r="B83" s="133"/>
      <c r="C83" s="130"/>
      <c r="D83" s="130"/>
      <c r="E83" s="128"/>
      <c r="F83" s="185"/>
      <c r="G83" s="44"/>
      <c r="H83" s="44"/>
      <c r="I83" s="4"/>
    </row>
    <row r="84" spans="2:9" ht="15" customHeight="1">
      <c r="B84" s="260" t="s">
        <v>358</v>
      </c>
      <c r="C84" s="270" t="s">
        <v>189</v>
      </c>
      <c r="D84" s="243" t="s">
        <v>300</v>
      </c>
      <c r="E84" s="19" t="s">
        <v>37</v>
      </c>
      <c r="F84" s="181"/>
      <c r="G84" s="199">
        <f>F84*'Homosex y Lesbianismo'!$I$1*3</f>
        <v>0</v>
      </c>
      <c r="H84" s="41">
        <f t="shared" si="1"/>
        <v>0</v>
      </c>
    </row>
    <row r="85" spans="2:9" ht="15" customHeight="1" thickBot="1">
      <c r="B85" s="262"/>
      <c r="C85" s="272"/>
      <c r="D85" s="244"/>
      <c r="E85" s="25" t="s">
        <v>38</v>
      </c>
      <c r="F85" s="182"/>
      <c r="G85" s="200">
        <f>F85*'Homosex y Lesbianismo'!$I$1*6</f>
        <v>0</v>
      </c>
      <c r="H85" s="42">
        <f t="shared" si="1"/>
        <v>0</v>
      </c>
    </row>
    <row r="86" spans="2:9" ht="4.5" customHeight="1" thickBot="1">
      <c r="B86" s="83"/>
      <c r="C86" s="130"/>
      <c r="D86" s="130"/>
      <c r="E86" s="128"/>
      <c r="F86" s="185"/>
      <c r="G86" s="44"/>
      <c r="H86" s="44"/>
      <c r="I86" s="4"/>
    </row>
    <row r="87" spans="2:9" ht="15" customHeight="1">
      <c r="B87" s="260" t="s">
        <v>190</v>
      </c>
      <c r="C87" s="270" t="s">
        <v>191</v>
      </c>
      <c r="D87" s="243" t="s">
        <v>300</v>
      </c>
      <c r="E87" s="19" t="s">
        <v>37</v>
      </c>
      <c r="F87" s="181"/>
      <c r="G87" s="199">
        <f>F87*'Homosex y Lesbianismo'!$I$1*3</f>
        <v>0</v>
      </c>
      <c r="H87" s="41">
        <f t="shared" si="1"/>
        <v>0</v>
      </c>
    </row>
    <row r="88" spans="2:9" ht="15" customHeight="1" thickBot="1">
      <c r="B88" s="262"/>
      <c r="C88" s="272"/>
      <c r="D88" s="244"/>
      <c r="E88" s="25" t="s">
        <v>38</v>
      </c>
      <c r="F88" s="182"/>
      <c r="G88" s="200">
        <f>F88*'Homosex y Lesbianismo'!$I$1*6</f>
        <v>0</v>
      </c>
      <c r="H88" s="42">
        <f t="shared" si="1"/>
        <v>0</v>
      </c>
    </row>
    <row r="89" spans="2:9" s="13" customFormat="1" ht="6" customHeight="1" thickBot="1">
      <c r="B89" s="83"/>
      <c r="C89" s="130"/>
      <c r="D89" s="130"/>
      <c r="E89" s="128"/>
      <c r="F89" s="185"/>
      <c r="G89" s="44"/>
      <c r="H89" s="44"/>
    </row>
    <row r="90" spans="2:9" s="13" customFormat="1" ht="18" customHeight="1">
      <c r="B90" s="260" t="s">
        <v>180</v>
      </c>
      <c r="C90" s="270" t="s">
        <v>360</v>
      </c>
      <c r="D90" s="243" t="s">
        <v>345</v>
      </c>
      <c r="E90" s="16" t="s">
        <v>317</v>
      </c>
      <c r="F90" s="73"/>
      <c r="G90" s="199">
        <f>F90*'Homosex y Lesbianismo'!$I$1*4</f>
        <v>0</v>
      </c>
      <c r="H90" s="41">
        <f t="shared" ref="H90:H91" si="2">ROUND(G90,0)</f>
        <v>0</v>
      </c>
    </row>
    <row r="91" spans="2:9" s="13" customFormat="1" ht="18" customHeight="1" thickBot="1">
      <c r="B91" s="262"/>
      <c r="C91" s="272"/>
      <c r="D91" s="244"/>
      <c r="E91" s="53" t="s">
        <v>37</v>
      </c>
      <c r="F91" s="182"/>
      <c r="G91" s="200">
        <f>F91*'Homosex y Lesbianismo'!$I$1*3</f>
        <v>0</v>
      </c>
      <c r="H91" s="42">
        <f t="shared" si="2"/>
        <v>0</v>
      </c>
    </row>
    <row r="92" spans="2:9" s="13" customFormat="1" ht="5.25" customHeight="1" thickBot="1">
      <c r="B92" s="83"/>
      <c r="C92" s="130"/>
      <c r="D92" s="130"/>
      <c r="E92" s="128"/>
      <c r="F92" s="185"/>
      <c r="G92" s="44"/>
      <c r="H92" s="44"/>
    </row>
    <row r="93" spans="2:9" s="13" customFormat="1" ht="18" customHeight="1">
      <c r="B93" s="260" t="s">
        <v>358</v>
      </c>
      <c r="C93" s="270" t="s">
        <v>359</v>
      </c>
      <c r="D93" s="243" t="s">
        <v>345</v>
      </c>
      <c r="E93" s="16" t="s">
        <v>317</v>
      </c>
      <c r="F93" s="73"/>
      <c r="G93" s="199">
        <f>F93*'Homosex y Lesbianismo'!$I$1*4</f>
        <v>0</v>
      </c>
      <c r="H93" s="41">
        <f t="shared" ref="H93:H94" si="3">ROUND(G93,0)</f>
        <v>0</v>
      </c>
    </row>
    <row r="94" spans="2:9" ht="17.25" customHeight="1" thickBot="1">
      <c r="B94" s="262"/>
      <c r="C94" s="272"/>
      <c r="D94" s="244"/>
      <c r="E94" s="53" t="s">
        <v>37</v>
      </c>
      <c r="F94" s="182"/>
      <c r="G94" s="200">
        <f>F94*'Homosex y Lesbianismo'!$I$1*3</f>
        <v>0</v>
      </c>
      <c r="H94" s="42">
        <f t="shared" si="3"/>
        <v>0</v>
      </c>
    </row>
    <row r="95" spans="2:9">
      <c r="F95" s="175">
        <f>SUM(F5:F94)</f>
        <v>0</v>
      </c>
      <c r="G95" s="180"/>
      <c r="H95" s="176">
        <f>SUM(H5:H94)</f>
        <v>0</v>
      </c>
      <c r="I95" s="186"/>
    </row>
  </sheetData>
  <sheetProtection password="D882" sheet="1" objects="1" scenarios="1"/>
  <mergeCells count="65">
    <mergeCell ref="B93:B94"/>
    <mergeCell ref="C93:C94"/>
    <mergeCell ref="D93:D94"/>
    <mergeCell ref="B90:B91"/>
    <mergeCell ref="C90:C91"/>
    <mergeCell ref="D90:D91"/>
    <mergeCell ref="B3:H3"/>
    <mergeCell ref="B87:B88"/>
    <mergeCell ref="C87:C88"/>
    <mergeCell ref="B81:B82"/>
    <mergeCell ref="C81:C82"/>
    <mergeCell ref="B84:B85"/>
    <mergeCell ref="C84:C85"/>
    <mergeCell ref="B72:B73"/>
    <mergeCell ref="C72:C73"/>
    <mergeCell ref="B75:B76"/>
    <mergeCell ref="C75:C76"/>
    <mergeCell ref="B78:B79"/>
    <mergeCell ref="C78:C79"/>
    <mergeCell ref="B12:B13"/>
    <mergeCell ref="C12:C13"/>
    <mergeCell ref="D12:D13"/>
    <mergeCell ref="A5:A6"/>
    <mergeCell ref="B9:B10"/>
    <mergeCell ref="C9:C10"/>
    <mergeCell ref="D9:D10"/>
    <mergeCell ref="B5:B7"/>
    <mergeCell ref="C5:C7"/>
    <mergeCell ref="D5:D7"/>
    <mergeCell ref="B15:B17"/>
    <mergeCell ref="C15:C17"/>
    <mergeCell ref="D15:D17"/>
    <mergeCell ref="B19:B20"/>
    <mergeCell ref="C19:C20"/>
    <mergeCell ref="D19:D20"/>
    <mergeCell ref="B28:B30"/>
    <mergeCell ref="C28:C30"/>
    <mergeCell ref="D28:D30"/>
    <mergeCell ref="B34:B36"/>
    <mergeCell ref="C34:C36"/>
    <mergeCell ref="D34:D36"/>
    <mergeCell ref="B46:B47"/>
    <mergeCell ref="C46:C47"/>
    <mergeCell ref="D46:D47"/>
    <mergeCell ref="B57:B58"/>
    <mergeCell ref="C57:C58"/>
    <mergeCell ref="D57:D58"/>
    <mergeCell ref="B54:B55"/>
    <mergeCell ref="C54:C55"/>
    <mergeCell ref="D54:D55"/>
    <mergeCell ref="B49:B50"/>
    <mergeCell ref="C49:C50"/>
    <mergeCell ref="D49:D50"/>
    <mergeCell ref="B62:B63"/>
    <mergeCell ref="C62:C63"/>
    <mergeCell ref="D62:D63"/>
    <mergeCell ref="B67:B68"/>
    <mergeCell ref="C67:C68"/>
    <mergeCell ref="D67:D68"/>
    <mergeCell ref="D84:D85"/>
    <mergeCell ref="D87:D88"/>
    <mergeCell ref="D72:D73"/>
    <mergeCell ref="D75:D76"/>
    <mergeCell ref="D78:D79"/>
    <mergeCell ref="D81:D82"/>
  </mergeCells>
  <hyperlinks>
    <hyperlink ref="B1" location="PRINCIPAL!A1" display="Regresar a la página principal"/>
  </hyperlinks>
  <pageMargins left="0.7" right="0.7" top="0.75" bottom="0.75" header="0.3" footer="0.3"/>
  <pageSetup orientation="portrait" horizontalDpi="4294967294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I265"/>
  <sheetViews>
    <sheetView showGridLines="0" topLeftCell="A4" zoomScale="107" zoomScaleNormal="107" workbookViewId="0">
      <selection activeCell="F5" sqref="F5"/>
    </sheetView>
  </sheetViews>
  <sheetFormatPr baseColWidth="10" defaultRowHeight="15"/>
  <cols>
    <col min="1" max="1" width="2.7109375" customWidth="1"/>
    <col min="2" max="2" width="64.140625" customWidth="1"/>
    <col min="3" max="3" width="20.42578125" customWidth="1"/>
    <col min="4" max="4" width="39.28515625" customWidth="1"/>
    <col min="7" max="7" width="11.42578125" hidden="1" customWidth="1"/>
    <col min="8" max="8" width="12.7109375" bestFit="1" customWidth="1"/>
  </cols>
  <sheetData>
    <row r="1" spans="2:9" s="13" customFormat="1">
      <c r="B1" s="210" t="s">
        <v>326</v>
      </c>
    </row>
    <row r="2" spans="2:9" s="13" customFormat="1"/>
    <row r="3" spans="2:9" ht="30.75">
      <c r="B3" s="269" t="s">
        <v>193</v>
      </c>
      <c r="C3" s="269"/>
      <c r="D3" s="269"/>
      <c r="E3" s="269"/>
      <c r="F3" s="269"/>
      <c r="G3" s="269"/>
      <c r="H3" s="269"/>
    </row>
    <row r="4" spans="2:9" ht="52.5" thickBot="1">
      <c r="B4" s="8" t="s">
        <v>31</v>
      </c>
      <c r="C4" s="8" t="s">
        <v>32</v>
      </c>
      <c r="D4" s="8"/>
      <c r="E4" s="9" t="s">
        <v>33</v>
      </c>
      <c r="F4" s="10" t="s">
        <v>34</v>
      </c>
      <c r="G4" s="8"/>
      <c r="H4" s="8" t="s">
        <v>35</v>
      </c>
    </row>
    <row r="5" spans="2:9" ht="16.5" customHeight="1">
      <c r="B5" s="299" t="s">
        <v>193</v>
      </c>
      <c r="C5" s="258" t="s">
        <v>12</v>
      </c>
      <c r="D5" s="243" t="s">
        <v>304</v>
      </c>
      <c r="E5" s="16" t="s">
        <v>317</v>
      </c>
      <c r="F5" s="73"/>
      <c r="G5" s="194">
        <f>F5*'Homosex y Lesbianismo'!$I$1*4</f>
        <v>0</v>
      </c>
      <c r="H5" s="74">
        <f t="shared" ref="H5:H26" si="0">ROUND(G5,0)</f>
        <v>0</v>
      </c>
    </row>
    <row r="6" spans="2:9" ht="16.5" customHeight="1">
      <c r="B6" s="301"/>
      <c r="C6" s="302"/>
      <c r="D6" s="280"/>
      <c r="E6" s="20" t="s">
        <v>38</v>
      </c>
      <c r="F6" s="79"/>
      <c r="G6" s="196">
        <f>F6*'Homosex y Lesbianismo'!$I$1*6</f>
        <v>0</v>
      </c>
      <c r="H6" s="80">
        <f t="shared" si="0"/>
        <v>0</v>
      </c>
    </row>
    <row r="7" spans="2:9" s="13" customFormat="1" ht="16.5" customHeight="1" thickBot="1">
      <c r="B7" s="300"/>
      <c r="C7" s="259"/>
      <c r="D7" s="244"/>
      <c r="E7" s="53" t="s">
        <v>37</v>
      </c>
      <c r="F7" s="75"/>
      <c r="G7" s="195">
        <f>F7*'Homosex y Lesbianismo'!$I$1*3</f>
        <v>0</v>
      </c>
      <c r="H7" s="76">
        <f t="shared" si="0"/>
        <v>0</v>
      </c>
    </row>
    <row r="8" spans="2:9" s="11" customFormat="1" ht="6" customHeight="1" thickBot="1">
      <c r="B8" s="135"/>
      <c r="C8" s="105"/>
      <c r="D8" s="105"/>
      <c r="E8" s="18"/>
      <c r="F8" s="62"/>
      <c r="G8" s="88"/>
      <c r="H8" s="88"/>
    </row>
    <row r="9" spans="2:9" ht="15.75" thickBot="1">
      <c r="B9" s="106" t="s">
        <v>198</v>
      </c>
      <c r="C9" s="15" t="s">
        <v>15</v>
      </c>
      <c r="D9" s="15" t="s">
        <v>302</v>
      </c>
      <c r="E9" s="29" t="s">
        <v>317</v>
      </c>
      <c r="F9" s="69"/>
      <c r="G9" s="193">
        <f>F9*'Homosex y Lesbianismo'!$I$1*4</f>
        <v>0</v>
      </c>
      <c r="H9" s="70">
        <f t="shared" si="0"/>
        <v>0</v>
      </c>
    </row>
    <row r="10" spans="2:9" s="11" customFormat="1" ht="6" customHeight="1" thickBot="1">
      <c r="B10" s="117"/>
      <c r="C10" s="18"/>
      <c r="D10" s="18"/>
      <c r="E10" s="18"/>
      <c r="F10" s="78"/>
      <c r="G10" s="91"/>
      <c r="H10" s="91"/>
    </row>
    <row r="11" spans="2:9">
      <c r="B11" s="296" t="s">
        <v>198</v>
      </c>
      <c r="C11" s="243" t="s">
        <v>15</v>
      </c>
      <c r="D11" s="243" t="s">
        <v>299</v>
      </c>
      <c r="E11" s="16" t="s">
        <v>317</v>
      </c>
      <c r="F11" s="73"/>
      <c r="G11" s="194">
        <f>F11*'Homosex y Lesbianismo'!$I$1*4</f>
        <v>0</v>
      </c>
      <c r="H11" s="74">
        <f t="shared" si="0"/>
        <v>0</v>
      </c>
    </row>
    <row r="12" spans="2:9" s="13" customFormat="1" ht="15.75" thickBot="1">
      <c r="B12" s="298"/>
      <c r="C12" s="244"/>
      <c r="D12" s="244"/>
      <c r="E12" s="53" t="s">
        <v>37</v>
      </c>
      <c r="F12" s="75"/>
      <c r="G12" s="195">
        <f>F12*'Homosex y Lesbianismo'!$I$1*3</f>
        <v>0</v>
      </c>
      <c r="H12" s="76">
        <f t="shared" si="0"/>
        <v>0</v>
      </c>
    </row>
    <row r="13" spans="2:9" s="13" customFormat="1" ht="6.75" customHeight="1" thickBot="1">
      <c r="B13" s="117"/>
      <c r="C13" s="18"/>
      <c r="D13" s="18"/>
      <c r="E13" s="62"/>
      <c r="F13" s="88"/>
      <c r="G13" s="88"/>
      <c r="I13" s="18"/>
    </row>
    <row r="14" spans="2:9" s="13" customFormat="1">
      <c r="B14" s="296" t="s">
        <v>395</v>
      </c>
      <c r="C14" s="243" t="s">
        <v>15</v>
      </c>
      <c r="D14" s="243" t="s">
        <v>396</v>
      </c>
      <c r="E14" s="16" t="s">
        <v>317</v>
      </c>
      <c r="F14" s="73"/>
      <c r="G14" s="194">
        <f>F14*'Homosex y Lesbianismo'!$I$1*4</f>
        <v>0</v>
      </c>
      <c r="H14" s="74">
        <f t="shared" ref="H14:H15" si="1">ROUND(G14,0)</f>
        <v>0</v>
      </c>
    </row>
    <row r="15" spans="2:9" s="13" customFormat="1" ht="15.75" thickBot="1">
      <c r="B15" s="298"/>
      <c r="C15" s="244"/>
      <c r="D15" s="244"/>
      <c r="E15" s="53" t="s">
        <v>37</v>
      </c>
      <c r="F15" s="75"/>
      <c r="G15" s="195">
        <f>F15*'Homosex y Lesbianismo'!$I$1*3</f>
        <v>0</v>
      </c>
      <c r="H15" s="76">
        <f t="shared" si="1"/>
        <v>0</v>
      </c>
    </row>
    <row r="16" spans="2:9" s="13" customFormat="1" ht="6" customHeight="1" thickBot="1">
      <c r="B16" s="117"/>
      <c r="C16" s="18"/>
      <c r="D16" s="18"/>
      <c r="E16" s="18"/>
      <c r="F16" s="78"/>
      <c r="G16" s="91"/>
      <c r="H16" s="91"/>
    </row>
    <row r="17" spans="1:9" s="13" customFormat="1" ht="15.75" thickBot="1">
      <c r="B17" s="106" t="s">
        <v>195</v>
      </c>
      <c r="C17" s="15" t="s">
        <v>15</v>
      </c>
      <c r="D17" s="15" t="s">
        <v>408</v>
      </c>
      <c r="E17" s="53" t="s">
        <v>37</v>
      </c>
      <c r="F17" s="75"/>
      <c r="G17" s="195">
        <f>F17*'Homosex y Lesbianismo'!$I$1*3</f>
        <v>0</v>
      </c>
      <c r="H17" s="76">
        <f t="shared" ref="H17" si="2">ROUND(G17,0)</f>
        <v>0</v>
      </c>
    </row>
    <row r="18" spans="1:9" s="11" customFormat="1" ht="6" customHeight="1" thickBot="1">
      <c r="B18" s="136"/>
      <c r="C18" s="18"/>
      <c r="D18" s="18"/>
      <c r="E18" s="18"/>
      <c r="F18" s="128"/>
      <c r="G18" s="88"/>
      <c r="H18" s="88"/>
    </row>
    <row r="19" spans="1:9" ht="15.75" customHeight="1">
      <c r="B19" s="296" t="s">
        <v>194</v>
      </c>
      <c r="C19" s="243" t="s">
        <v>12</v>
      </c>
      <c r="D19" s="239" t="s">
        <v>203</v>
      </c>
      <c r="E19" s="16" t="s">
        <v>317</v>
      </c>
      <c r="F19" s="73"/>
      <c r="G19" s="194">
        <f>F19*'Homosex y Lesbianismo'!$I$1*4</f>
        <v>0</v>
      </c>
      <c r="H19" s="74">
        <f t="shared" si="0"/>
        <v>0</v>
      </c>
    </row>
    <row r="20" spans="1:9" ht="15.75" customHeight="1">
      <c r="B20" s="297"/>
      <c r="C20" s="280"/>
      <c r="D20" s="240"/>
      <c r="E20" s="20" t="s">
        <v>38</v>
      </c>
      <c r="F20" s="79"/>
      <c r="G20" s="196">
        <f>F20*'Homosex y Lesbianismo'!$I$1*6</f>
        <v>0</v>
      </c>
      <c r="H20" s="80">
        <f t="shared" si="0"/>
        <v>0</v>
      </c>
    </row>
    <row r="21" spans="1:9" s="13" customFormat="1" ht="15.75" customHeight="1" thickBot="1">
      <c r="B21" s="298"/>
      <c r="C21" s="244"/>
      <c r="D21" s="263"/>
      <c r="E21" s="53" t="s">
        <v>37</v>
      </c>
      <c r="F21" s="75"/>
      <c r="G21" s="195">
        <f>F21*'Homosex y Lesbianismo'!$I$1*3</f>
        <v>0</v>
      </c>
      <c r="H21" s="76">
        <f t="shared" si="0"/>
        <v>0</v>
      </c>
    </row>
    <row r="22" spans="1:9" s="11" customFormat="1" ht="6" customHeight="1" thickBot="1">
      <c r="B22" s="117"/>
      <c r="C22" s="18"/>
      <c r="D22" s="77"/>
      <c r="E22" s="18"/>
      <c r="F22" s="78"/>
      <c r="G22" s="91"/>
      <c r="H22" s="91"/>
    </row>
    <row r="23" spans="1:9" ht="15.75" thickBot="1">
      <c r="B23" s="106" t="s">
        <v>195</v>
      </c>
      <c r="C23" s="15" t="s">
        <v>15</v>
      </c>
      <c r="D23" s="15" t="s">
        <v>204</v>
      </c>
      <c r="E23" s="82" t="s">
        <v>38</v>
      </c>
      <c r="F23" s="69"/>
      <c r="G23" s="193">
        <f>F23*'Homosex y Lesbianismo'!$I$1*6</f>
        <v>0</v>
      </c>
      <c r="H23" s="70">
        <f t="shared" si="0"/>
        <v>0</v>
      </c>
    </row>
    <row r="24" spans="1:9" s="11" customFormat="1" ht="6" customHeight="1" thickBot="1">
      <c r="B24" s="136"/>
      <c r="C24" s="18"/>
      <c r="D24" s="18"/>
      <c r="E24" s="18"/>
      <c r="F24" s="128"/>
      <c r="G24" s="88"/>
      <c r="H24" s="88"/>
    </row>
    <row r="25" spans="1:9">
      <c r="B25" s="299" t="s">
        <v>196</v>
      </c>
      <c r="C25" s="243" t="s">
        <v>15</v>
      </c>
      <c r="D25" s="243" t="s">
        <v>303</v>
      </c>
      <c r="E25" s="16" t="s">
        <v>317</v>
      </c>
      <c r="F25" s="73"/>
      <c r="G25" s="194">
        <f>F25*'Homosex y Lesbianismo'!$I$1*4</f>
        <v>0</v>
      </c>
      <c r="H25" s="74">
        <f t="shared" si="0"/>
        <v>0</v>
      </c>
    </row>
    <row r="26" spans="1:9" s="13" customFormat="1" ht="16.5" customHeight="1" thickBot="1">
      <c r="B26" s="300"/>
      <c r="C26" s="244"/>
      <c r="D26" s="244"/>
      <c r="E26" s="53" t="s">
        <v>37</v>
      </c>
      <c r="F26" s="75"/>
      <c r="G26" s="195">
        <f>F26*'Homosex y Lesbianismo'!$I$1*3</f>
        <v>0</v>
      </c>
      <c r="H26" s="76">
        <f t="shared" si="0"/>
        <v>0</v>
      </c>
    </row>
    <row r="27" spans="1:9" s="13" customFormat="1" ht="5.25" customHeight="1" thickBot="1">
      <c r="A27" s="6"/>
      <c r="B27" s="17"/>
      <c r="C27" s="18"/>
      <c r="D27" s="18"/>
      <c r="E27" s="39"/>
      <c r="F27" s="201"/>
      <c r="G27" s="44"/>
      <c r="H27" s="44"/>
      <c r="I27" s="6"/>
    </row>
    <row r="28" spans="1:9" s="13" customFormat="1" ht="16.5" customHeight="1">
      <c r="B28" s="249" t="s">
        <v>335</v>
      </c>
      <c r="C28" s="247" t="s">
        <v>336</v>
      </c>
      <c r="D28" s="247" t="s">
        <v>329</v>
      </c>
      <c r="E28" s="16" t="s">
        <v>317</v>
      </c>
      <c r="F28" s="49"/>
      <c r="G28" s="189">
        <f>F28*'Homosex y Lesbianismo'!$I$1*4</f>
        <v>0</v>
      </c>
      <c r="H28" s="154">
        <f>ROUND(G28,0)</f>
        <v>0</v>
      </c>
    </row>
    <row r="29" spans="1:9" s="11" customFormat="1" ht="14.25" customHeight="1" thickBot="1">
      <c r="B29" s="250"/>
      <c r="C29" s="248"/>
      <c r="D29" s="248"/>
      <c r="E29" s="53" t="s">
        <v>37</v>
      </c>
      <c r="F29" s="50"/>
      <c r="G29" s="191">
        <f>F29*'Homosex y Lesbianismo'!$I$1*3</f>
        <v>0</v>
      </c>
      <c r="H29" s="158">
        <f>ROUND(G29,0)</f>
        <v>0</v>
      </c>
    </row>
    <row r="30" spans="1:9" s="13" customFormat="1" ht="6" customHeight="1" thickBot="1">
      <c r="B30" s="136"/>
      <c r="C30" s="18"/>
      <c r="D30" s="18"/>
      <c r="E30" s="18"/>
      <c r="F30" s="128"/>
      <c r="G30" s="88"/>
      <c r="H30" s="88"/>
    </row>
    <row r="31" spans="1:9" ht="15.75" thickBot="1">
      <c r="B31" s="106" t="s">
        <v>200</v>
      </c>
      <c r="C31" s="26" t="s">
        <v>201</v>
      </c>
      <c r="D31" s="81" t="s">
        <v>300</v>
      </c>
      <c r="E31" s="27" t="s">
        <v>37</v>
      </c>
      <c r="F31" s="69"/>
      <c r="G31" s="193">
        <f>F31*'Homosex y Lesbianismo'!$I$1*3</f>
        <v>0</v>
      </c>
      <c r="H31" s="70">
        <f>ROUND(G31,0)</f>
        <v>0</v>
      </c>
    </row>
    <row r="32" spans="1:9" s="11" customFormat="1" ht="6" customHeight="1" thickBot="1">
      <c r="B32" s="117"/>
      <c r="C32" s="21"/>
      <c r="D32" s="23"/>
      <c r="E32" s="30"/>
      <c r="F32" s="78"/>
      <c r="G32" s="91"/>
      <c r="H32" s="91"/>
    </row>
    <row r="33" spans="2:9">
      <c r="B33" s="296" t="s">
        <v>202</v>
      </c>
      <c r="C33" s="283" t="s">
        <v>15</v>
      </c>
      <c r="D33" s="239" t="s">
        <v>300</v>
      </c>
      <c r="E33" s="19" t="s">
        <v>37</v>
      </c>
      <c r="F33" s="73"/>
      <c r="G33" s="194">
        <f>F33*'Homosex y Lesbianismo'!$I$1*3</f>
        <v>0</v>
      </c>
      <c r="H33" s="74">
        <f>ROUND(G33,0)</f>
        <v>0</v>
      </c>
    </row>
    <row r="34" spans="2:9" ht="16.5" customHeight="1" thickBot="1">
      <c r="B34" s="298"/>
      <c r="C34" s="284"/>
      <c r="D34" s="263"/>
      <c r="E34" s="25" t="s">
        <v>38</v>
      </c>
      <c r="F34" s="75"/>
      <c r="G34" s="195">
        <f>F34*'Homosex y Lesbianismo'!$I$1*6</f>
        <v>0</v>
      </c>
      <c r="H34" s="76">
        <f>ROUND(G34,0)</f>
        <v>0</v>
      </c>
    </row>
    <row r="35" spans="2:9" s="11" customFormat="1" ht="6" customHeight="1" thickBot="1">
      <c r="B35" s="117"/>
      <c r="C35" s="21"/>
      <c r="D35" s="23"/>
      <c r="E35" s="22"/>
      <c r="F35" s="44"/>
      <c r="G35" s="91"/>
      <c r="H35" s="91"/>
    </row>
    <row r="36" spans="2:9" s="13" customFormat="1" ht="14.25" customHeight="1">
      <c r="B36" s="296" t="s">
        <v>337</v>
      </c>
      <c r="C36" s="283" t="s">
        <v>336</v>
      </c>
      <c r="D36" s="255" t="s">
        <v>329</v>
      </c>
      <c r="E36" s="16" t="s">
        <v>317</v>
      </c>
      <c r="F36" s="49"/>
      <c r="G36" s="189">
        <f>F36*'Homosex y Lesbianismo'!$I$1*4</f>
        <v>0</v>
      </c>
      <c r="H36" s="154">
        <f t="shared" ref="H36:H37" si="3">ROUND(G36,0)</f>
        <v>0</v>
      </c>
    </row>
    <row r="37" spans="2:9" s="13" customFormat="1" ht="14.25" customHeight="1" thickBot="1">
      <c r="B37" s="298"/>
      <c r="C37" s="284"/>
      <c r="D37" s="256"/>
      <c r="E37" s="53" t="s">
        <v>37</v>
      </c>
      <c r="F37" s="50"/>
      <c r="G37" s="191">
        <f>F37*'Homosex y Lesbianismo'!$I$1*3</f>
        <v>0</v>
      </c>
      <c r="H37" s="158">
        <f t="shared" si="3"/>
        <v>0</v>
      </c>
    </row>
    <row r="38" spans="2:9" s="13" customFormat="1" ht="6.75" customHeight="1" thickBot="1">
      <c r="B38" s="117"/>
      <c r="C38" s="21"/>
      <c r="D38" s="44"/>
      <c r="E38" s="91"/>
      <c r="F38" s="91"/>
      <c r="I38" s="44"/>
    </row>
    <row r="39" spans="2:9" s="13" customFormat="1" ht="14.25" customHeight="1" thickBot="1">
      <c r="B39" s="106" t="s">
        <v>202</v>
      </c>
      <c r="C39" s="15" t="s">
        <v>15</v>
      </c>
      <c r="D39" s="15" t="s">
        <v>403</v>
      </c>
      <c r="E39" s="82" t="s">
        <v>38</v>
      </c>
      <c r="F39" s="69"/>
      <c r="G39" s="193">
        <f>F39*'Homosex y Lesbianismo'!$I$1*6</f>
        <v>0</v>
      </c>
      <c r="H39" s="70">
        <f t="shared" ref="H39" si="4">ROUND(G39,0)</f>
        <v>0</v>
      </c>
    </row>
    <row r="40" spans="2:9" s="13" customFormat="1" ht="6" customHeight="1" thickBot="1">
      <c r="B40" s="117"/>
      <c r="C40" s="18"/>
      <c r="D40" s="91"/>
      <c r="E40" s="91"/>
      <c r="H40" s="44"/>
      <c r="I40" s="91"/>
    </row>
    <row r="41" spans="2:9" s="13" customFormat="1" ht="14.25" customHeight="1" thickBot="1">
      <c r="B41" s="106" t="s">
        <v>202</v>
      </c>
      <c r="C41" s="15" t="s">
        <v>15</v>
      </c>
      <c r="D41" s="15" t="s">
        <v>410</v>
      </c>
      <c r="E41" s="53" t="s">
        <v>37</v>
      </c>
      <c r="F41" s="50"/>
      <c r="G41" s="191">
        <f>F41*'Homosex y Lesbianismo'!$I$1*3</f>
        <v>0</v>
      </c>
      <c r="H41" s="158">
        <f t="shared" ref="H41" si="5">ROUND(G41,0)</f>
        <v>0</v>
      </c>
    </row>
    <row r="42" spans="2:9" s="13" customFormat="1" ht="6.75" customHeight="1" thickBot="1">
      <c r="B42" s="117"/>
      <c r="C42" s="21"/>
      <c r="D42" s="77"/>
      <c r="E42" s="44"/>
      <c r="F42" s="91"/>
      <c r="G42" s="91"/>
    </row>
    <row r="43" spans="2:9" s="13" customFormat="1" ht="14.25" customHeight="1">
      <c r="B43" s="296" t="s">
        <v>399</v>
      </c>
      <c r="C43" s="283" t="s">
        <v>15</v>
      </c>
      <c r="D43" s="239" t="s">
        <v>396</v>
      </c>
      <c r="E43" s="16" t="s">
        <v>317</v>
      </c>
      <c r="F43" s="49"/>
      <c r="G43" s="189">
        <f>F43*'Homosex y Lesbianismo'!$I$1*4</f>
        <v>0</v>
      </c>
      <c r="H43" s="154">
        <f t="shared" ref="H43:H44" si="6">ROUND(G43,0)</f>
        <v>0</v>
      </c>
    </row>
    <row r="44" spans="2:9" s="13" customFormat="1" ht="14.25" customHeight="1" thickBot="1">
      <c r="B44" s="298"/>
      <c r="C44" s="284"/>
      <c r="D44" s="263"/>
      <c r="E44" s="53" t="s">
        <v>37</v>
      </c>
      <c r="F44" s="50"/>
      <c r="G44" s="191">
        <f>F44*'Homosex y Lesbianismo'!$I$1*3</f>
        <v>0</v>
      </c>
      <c r="H44" s="158">
        <f t="shared" si="6"/>
        <v>0</v>
      </c>
    </row>
    <row r="45" spans="2:9" s="13" customFormat="1" ht="6" customHeight="1" thickBot="1">
      <c r="B45" s="117"/>
      <c r="C45" s="21"/>
      <c r="D45" s="23"/>
      <c r="E45" s="22"/>
      <c r="F45" s="44"/>
      <c r="G45" s="91"/>
      <c r="H45" s="91"/>
    </row>
    <row r="46" spans="2:9" ht="15.75" thickBot="1">
      <c r="B46" s="137" t="s">
        <v>197</v>
      </c>
      <c r="C46" s="15" t="s">
        <v>15</v>
      </c>
      <c r="D46" s="15" t="s">
        <v>306</v>
      </c>
      <c r="E46" s="29" t="s">
        <v>317</v>
      </c>
      <c r="F46" s="69"/>
      <c r="G46" s="193">
        <f>F46*'Homosex y Lesbianismo'!$I$1*4</f>
        <v>0</v>
      </c>
      <c r="H46" s="70">
        <f>ROUND(G46,0)</f>
        <v>0</v>
      </c>
    </row>
    <row r="47" spans="2:9" s="11" customFormat="1" ht="6" customHeight="1" thickBot="1">
      <c r="B47" s="138"/>
      <c r="C47" s="18"/>
      <c r="D47" s="18"/>
      <c r="E47" s="18"/>
      <c r="F47" s="44"/>
      <c r="G47" s="91"/>
      <c r="H47" s="91"/>
    </row>
    <row r="48" spans="2:9" ht="16.5" customHeight="1" thickBot="1">
      <c r="B48" s="106" t="s">
        <v>199</v>
      </c>
      <c r="C48" s="26" t="s">
        <v>15</v>
      </c>
      <c r="D48" s="81" t="s">
        <v>300</v>
      </c>
      <c r="E48" s="27" t="s">
        <v>37</v>
      </c>
      <c r="F48" s="69"/>
      <c r="G48" s="193">
        <f>F48*'Homosex y Lesbianismo'!$I$1*3</f>
        <v>0</v>
      </c>
      <c r="H48" s="70">
        <f>ROUND(G48,0)</f>
        <v>0</v>
      </c>
    </row>
    <row r="49" spans="2:8" s="13" customFormat="1" ht="16.5" customHeight="1">
      <c r="B49" s="117"/>
      <c r="C49" s="21"/>
      <c r="D49" s="77"/>
      <c r="E49" s="39"/>
      <c r="F49" s="201"/>
      <c r="G49" s="44"/>
      <c r="H49" s="44"/>
    </row>
    <row r="50" spans="2:8" ht="30.75">
      <c r="B50" s="269" t="s">
        <v>282</v>
      </c>
      <c r="C50" s="269"/>
      <c r="D50" s="269"/>
      <c r="E50" s="269"/>
      <c r="F50" s="269"/>
      <c r="G50" s="269"/>
      <c r="H50" s="269"/>
    </row>
    <row r="51" spans="2:8" ht="52.5" thickBot="1">
      <c r="B51" s="8" t="s">
        <v>31</v>
      </c>
      <c r="C51" s="8" t="s">
        <v>32</v>
      </c>
      <c r="D51" s="8"/>
      <c r="E51" s="9" t="s">
        <v>33</v>
      </c>
      <c r="F51" s="10" t="s">
        <v>34</v>
      </c>
      <c r="G51" s="8"/>
      <c r="H51" s="8" t="s">
        <v>35</v>
      </c>
    </row>
    <row r="52" spans="2:8">
      <c r="B52" s="296" t="s">
        <v>281</v>
      </c>
      <c r="C52" s="243" t="s">
        <v>10</v>
      </c>
      <c r="D52" s="239" t="s">
        <v>156</v>
      </c>
      <c r="E52" s="16" t="s">
        <v>317</v>
      </c>
      <c r="F52" s="73"/>
      <c r="G52" s="194">
        <f>F52*'Homosex y Lesbianismo'!$I$1*4</f>
        <v>0</v>
      </c>
      <c r="H52" s="74">
        <f>ROUND(G52,0)</f>
        <v>0</v>
      </c>
    </row>
    <row r="53" spans="2:8">
      <c r="B53" s="297"/>
      <c r="C53" s="280"/>
      <c r="D53" s="240"/>
      <c r="E53" s="20" t="s">
        <v>38</v>
      </c>
      <c r="F53" s="79"/>
      <c r="G53" s="196">
        <f>F53*'Homosex y Lesbianismo'!$I$1*6</f>
        <v>0</v>
      </c>
      <c r="H53" s="80">
        <f t="shared" ref="H53:H129" si="7">ROUND(G53,0)</f>
        <v>0</v>
      </c>
    </row>
    <row r="54" spans="2:8" s="13" customFormat="1" ht="15.75" thickBot="1">
      <c r="B54" s="298"/>
      <c r="C54" s="244"/>
      <c r="D54" s="263"/>
      <c r="E54" s="53" t="s">
        <v>37</v>
      </c>
      <c r="F54" s="75"/>
      <c r="G54" s="195">
        <f>F54*'Homosex y Lesbianismo'!$I$1*3</f>
        <v>0</v>
      </c>
      <c r="H54" s="76">
        <f t="shared" si="7"/>
        <v>0</v>
      </c>
    </row>
    <row r="55" spans="2:8" s="12" customFormat="1" ht="6" customHeight="1" thickBot="1">
      <c r="B55" s="83"/>
      <c r="C55" s="18"/>
      <c r="D55" s="77"/>
      <c r="E55" s="39"/>
      <c r="F55" s="78"/>
      <c r="G55" s="44"/>
      <c r="H55" s="44"/>
    </row>
    <row r="56" spans="2:8" ht="15.75" thickBot="1">
      <c r="B56" s="106" t="s">
        <v>282</v>
      </c>
      <c r="C56" s="15" t="s">
        <v>10</v>
      </c>
      <c r="D56" s="15" t="s">
        <v>294</v>
      </c>
      <c r="E56" s="82" t="s">
        <v>38</v>
      </c>
      <c r="F56" s="69"/>
      <c r="G56" s="193">
        <f>F56*'Homosex y Lesbianismo'!$I$1*6</f>
        <v>0</v>
      </c>
      <c r="H56" s="70">
        <f t="shared" si="7"/>
        <v>0</v>
      </c>
    </row>
    <row r="57" spans="2:8" s="12" customFormat="1" ht="6" customHeight="1" thickBot="1">
      <c r="B57" s="83"/>
      <c r="C57" s="18"/>
      <c r="D57" s="18"/>
      <c r="E57" s="39"/>
      <c r="F57" s="78"/>
      <c r="G57" s="44"/>
      <c r="H57" s="44"/>
    </row>
    <row r="58" spans="2:8">
      <c r="B58" s="299" t="s">
        <v>282</v>
      </c>
      <c r="C58" s="243" t="s">
        <v>10</v>
      </c>
      <c r="D58" s="243" t="s">
        <v>303</v>
      </c>
      <c r="E58" s="16" t="s">
        <v>317</v>
      </c>
      <c r="F58" s="73"/>
      <c r="G58" s="194">
        <f>F58*'Homosex y Lesbianismo'!$I$1*4</f>
        <v>0</v>
      </c>
      <c r="H58" s="74">
        <f t="shared" si="7"/>
        <v>0</v>
      </c>
    </row>
    <row r="59" spans="2:8" s="13" customFormat="1" ht="15.75" thickBot="1">
      <c r="B59" s="300"/>
      <c r="C59" s="244"/>
      <c r="D59" s="244"/>
      <c r="E59" s="53" t="s">
        <v>37</v>
      </c>
      <c r="F59" s="75"/>
      <c r="G59" s="195">
        <f>F59*'Homosex y Lesbianismo'!$I$1*3</f>
        <v>0</v>
      </c>
      <c r="H59" s="76">
        <f t="shared" si="7"/>
        <v>0</v>
      </c>
    </row>
    <row r="60" spans="2:8" s="12" customFormat="1" ht="6" customHeight="1" thickBot="1">
      <c r="B60" s="83"/>
      <c r="C60" s="18"/>
      <c r="D60" s="18"/>
      <c r="E60" s="39"/>
      <c r="F60" s="78"/>
      <c r="G60" s="44"/>
      <c r="H60" s="44"/>
    </row>
    <row r="61" spans="2:8">
      <c r="B61" s="296" t="s">
        <v>283</v>
      </c>
      <c r="C61" s="243" t="s">
        <v>284</v>
      </c>
      <c r="D61" s="243" t="s">
        <v>306</v>
      </c>
      <c r="E61" s="16" t="s">
        <v>317</v>
      </c>
      <c r="F61" s="73"/>
      <c r="G61" s="194">
        <f>F61*'Homosex y Lesbianismo'!$I$1*4</f>
        <v>0</v>
      </c>
      <c r="H61" s="74">
        <f t="shared" si="7"/>
        <v>0</v>
      </c>
    </row>
    <row r="62" spans="2:8" s="13" customFormat="1" ht="15.75" thickBot="1">
      <c r="B62" s="298"/>
      <c r="C62" s="244"/>
      <c r="D62" s="244"/>
      <c r="E62" s="53" t="s">
        <v>37</v>
      </c>
      <c r="F62" s="75"/>
      <c r="G62" s="195">
        <f>F62*'Homosex y Lesbianismo'!$I$1*3</f>
        <v>0</v>
      </c>
      <c r="H62" s="76">
        <f t="shared" si="7"/>
        <v>0</v>
      </c>
    </row>
    <row r="63" spans="2:8" s="12" customFormat="1" ht="6" customHeight="1" thickBot="1">
      <c r="B63" s="83"/>
      <c r="C63" s="18"/>
      <c r="D63" s="18"/>
      <c r="E63" s="39"/>
      <c r="F63" s="78"/>
      <c r="G63" s="44"/>
      <c r="H63" s="44"/>
    </row>
    <row r="64" spans="2:8" ht="15.75" thickBot="1">
      <c r="B64" s="106" t="s">
        <v>285</v>
      </c>
      <c r="C64" s="15" t="s">
        <v>10</v>
      </c>
      <c r="D64" s="15"/>
      <c r="E64" s="29" t="s">
        <v>317</v>
      </c>
      <c r="F64" s="69"/>
      <c r="G64" s="193">
        <f>F64*'Homosex y Lesbianismo'!$I$1*4</f>
        <v>0</v>
      </c>
      <c r="H64" s="70">
        <f t="shared" si="7"/>
        <v>0</v>
      </c>
    </row>
    <row r="65" spans="1:8" s="12" customFormat="1" ht="6" customHeight="1" thickBot="1">
      <c r="B65" s="83"/>
      <c r="C65" s="18"/>
      <c r="D65" s="18"/>
      <c r="E65" s="39"/>
      <c r="F65" s="78"/>
      <c r="G65" s="44"/>
      <c r="H65" s="44"/>
    </row>
    <row r="66" spans="1:8" ht="15.75" thickBot="1">
      <c r="B66" s="106" t="s">
        <v>286</v>
      </c>
      <c r="C66" s="15" t="s">
        <v>10</v>
      </c>
      <c r="D66" s="15"/>
      <c r="E66" s="29" t="s">
        <v>317</v>
      </c>
      <c r="F66" s="69"/>
      <c r="G66" s="193">
        <f>F66*'Homosex y Lesbianismo'!$I$1*4</f>
        <v>0</v>
      </c>
      <c r="H66" s="70">
        <f t="shared" si="7"/>
        <v>0</v>
      </c>
    </row>
    <row r="67" spans="1:8" s="12" customFormat="1">
      <c r="B67" s="83"/>
      <c r="C67" s="18"/>
      <c r="D67" s="18"/>
      <c r="E67" s="39"/>
      <c r="F67" s="201"/>
      <c r="G67" s="44"/>
      <c r="H67" s="44"/>
    </row>
    <row r="68" spans="1:8" ht="30.75">
      <c r="B68" s="269" t="s">
        <v>290</v>
      </c>
      <c r="C68" s="269"/>
      <c r="D68" s="269"/>
      <c r="E68" s="269"/>
      <c r="F68" s="269"/>
      <c r="G68" s="269"/>
      <c r="H68" s="269"/>
    </row>
    <row r="69" spans="1:8" ht="52.5" thickBot="1">
      <c r="B69" s="8" t="s">
        <v>31</v>
      </c>
      <c r="C69" s="8" t="s">
        <v>32</v>
      </c>
      <c r="D69" s="8"/>
      <c r="E69" s="9" t="s">
        <v>33</v>
      </c>
      <c r="F69" s="10" t="s">
        <v>34</v>
      </c>
      <c r="G69" s="8"/>
      <c r="H69" s="8" t="s">
        <v>35</v>
      </c>
    </row>
    <row r="70" spans="1:8" s="13" customFormat="1">
      <c r="B70" s="296" t="s">
        <v>346</v>
      </c>
      <c r="C70" s="243" t="s">
        <v>15</v>
      </c>
      <c r="D70" s="239" t="s">
        <v>345</v>
      </c>
      <c r="E70" s="16" t="s">
        <v>317</v>
      </c>
      <c r="F70" s="73"/>
      <c r="G70" s="194">
        <f>F70*'Homosex y Lesbianismo'!$I$1*4</f>
        <v>0</v>
      </c>
      <c r="H70" s="74">
        <f t="shared" ref="H70:H71" si="8">ROUND(G70,0)</f>
        <v>0</v>
      </c>
    </row>
    <row r="71" spans="1:8" s="13" customFormat="1" ht="15.75" thickBot="1">
      <c r="B71" s="298"/>
      <c r="C71" s="244"/>
      <c r="D71" s="263"/>
      <c r="E71" s="53" t="s">
        <v>37</v>
      </c>
      <c r="F71" s="75"/>
      <c r="G71" s="195">
        <f>F71*'Homosex y Lesbianismo'!$I$1*3</f>
        <v>0</v>
      </c>
      <c r="H71" s="76">
        <f t="shared" si="8"/>
        <v>0</v>
      </c>
    </row>
    <row r="72" spans="1:8" s="13" customFormat="1" ht="4.5" customHeight="1" thickBot="1">
      <c r="B72" s="139"/>
      <c r="C72" s="140"/>
      <c r="D72" s="142"/>
      <c r="E72" s="141"/>
      <c r="F72" s="143"/>
      <c r="G72" s="144"/>
      <c r="H72" s="144"/>
    </row>
    <row r="73" spans="1:8" ht="16.5" customHeight="1">
      <c r="A73" s="55"/>
      <c r="B73" s="296" t="s">
        <v>257</v>
      </c>
      <c r="C73" s="243" t="s">
        <v>142</v>
      </c>
      <c r="D73" s="243" t="s">
        <v>304</v>
      </c>
      <c r="E73" s="16" t="s">
        <v>317</v>
      </c>
      <c r="F73" s="73"/>
      <c r="G73" s="194">
        <f>F73*'Homosex y Lesbianismo'!$I$1*4</f>
        <v>0</v>
      </c>
      <c r="H73" s="74">
        <f t="shared" si="7"/>
        <v>0</v>
      </c>
    </row>
    <row r="74" spans="1:8" ht="16.5" customHeight="1" thickBot="1">
      <c r="A74" s="55"/>
      <c r="B74" s="298"/>
      <c r="C74" s="244"/>
      <c r="D74" s="244"/>
      <c r="E74" s="25" t="s">
        <v>38</v>
      </c>
      <c r="F74" s="75"/>
      <c r="G74" s="195">
        <f>F74*'Homosex y Lesbianismo'!$I$1*6</f>
        <v>0</v>
      </c>
      <c r="H74" s="76">
        <f t="shared" si="7"/>
        <v>0</v>
      </c>
    </row>
    <row r="75" spans="1:8" s="6" customFormat="1" ht="6" customHeight="1" thickBot="1">
      <c r="A75" s="55"/>
      <c r="B75" s="139"/>
      <c r="C75" s="140"/>
      <c r="D75" s="142"/>
      <c r="E75" s="141"/>
      <c r="F75" s="143"/>
      <c r="G75" s="144"/>
      <c r="H75" s="144"/>
    </row>
    <row r="76" spans="1:8" ht="16.5" customHeight="1">
      <c r="A76" s="55"/>
      <c r="B76" s="296" t="s">
        <v>265</v>
      </c>
      <c r="C76" s="243" t="s">
        <v>12</v>
      </c>
      <c r="D76" s="239" t="s">
        <v>156</v>
      </c>
      <c r="E76" s="16" t="s">
        <v>317</v>
      </c>
      <c r="F76" s="73"/>
      <c r="G76" s="194">
        <f>F76*'Homosex y Lesbianismo'!$I$1*4</f>
        <v>0</v>
      </c>
      <c r="H76" s="74">
        <f t="shared" si="7"/>
        <v>0</v>
      </c>
    </row>
    <row r="77" spans="1:8" ht="16.5" customHeight="1">
      <c r="A77" s="54"/>
      <c r="B77" s="297"/>
      <c r="C77" s="280"/>
      <c r="D77" s="240"/>
      <c r="E77" s="20" t="s">
        <v>38</v>
      </c>
      <c r="F77" s="79"/>
      <c r="G77" s="196">
        <f>F77*'Homosex y Lesbianismo'!$I$1*6</f>
        <v>0</v>
      </c>
      <c r="H77" s="80">
        <f t="shared" si="7"/>
        <v>0</v>
      </c>
    </row>
    <row r="78" spans="1:8" s="13" customFormat="1" ht="16.5" customHeight="1" thickBot="1">
      <c r="A78" s="54"/>
      <c r="B78" s="298"/>
      <c r="C78" s="244"/>
      <c r="D78" s="263"/>
      <c r="E78" s="53" t="s">
        <v>37</v>
      </c>
      <c r="F78" s="75"/>
      <c r="G78" s="195">
        <f>F78*'Homosex y Lesbianismo'!$I$1*3</f>
        <v>0</v>
      </c>
      <c r="H78" s="76">
        <f t="shared" si="7"/>
        <v>0</v>
      </c>
    </row>
    <row r="79" spans="1:8" s="13" customFormat="1" ht="6" customHeight="1" thickBot="1">
      <c r="A79" s="54"/>
      <c r="B79" s="117"/>
      <c r="C79" s="18"/>
      <c r="D79" s="77"/>
      <c r="E79" s="39"/>
      <c r="F79" s="78"/>
      <c r="G79" s="91"/>
      <c r="H79" s="91"/>
    </row>
    <row r="80" spans="1:8" ht="16.5" customHeight="1">
      <c r="A80" s="55"/>
      <c r="B80" s="296" t="s">
        <v>258</v>
      </c>
      <c r="C80" s="243" t="s">
        <v>1</v>
      </c>
      <c r="D80" s="239" t="s">
        <v>304</v>
      </c>
      <c r="E80" s="16" t="s">
        <v>317</v>
      </c>
      <c r="F80" s="73"/>
      <c r="G80" s="194">
        <f>F80*'Homosex y Lesbianismo'!$I$1*4</f>
        <v>0</v>
      </c>
      <c r="H80" s="74">
        <f t="shared" si="7"/>
        <v>0</v>
      </c>
    </row>
    <row r="81" spans="1:8" s="13" customFormat="1" ht="16.5" customHeight="1" thickBot="1">
      <c r="A81" s="55"/>
      <c r="B81" s="298"/>
      <c r="C81" s="244"/>
      <c r="D81" s="263"/>
      <c r="E81" s="53" t="s">
        <v>37</v>
      </c>
      <c r="F81" s="75"/>
      <c r="G81" s="195">
        <f>F81*'Homosex y Lesbianismo'!$I$1*3</f>
        <v>0</v>
      </c>
      <c r="H81" s="76">
        <f t="shared" si="7"/>
        <v>0</v>
      </c>
    </row>
    <row r="82" spans="1:8" s="6" customFormat="1" ht="6" customHeight="1" thickBot="1">
      <c r="A82" s="55"/>
      <c r="B82" s="21"/>
      <c r="C82" s="18"/>
      <c r="D82" s="77"/>
      <c r="E82" s="18"/>
      <c r="F82" s="131"/>
      <c r="G82" s="131"/>
      <c r="H82" s="131"/>
    </row>
    <row r="83" spans="1:8" ht="16.5" customHeight="1">
      <c r="A83" s="55"/>
      <c r="B83" s="296" t="s">
        <v>259</v>
      </c>
      <c r="C83" s="243" t="s">
        <v>75</v>
      </c>
      <c r="D83" s="239" t="s">
        <v>304</v>
      </c>
      <c r="E83" s="16" t="s">
        <v>317</v>
      </c>
      <c r="F83" s="73"/>
      <c r="G83" s="194">
        <f>F83*'Homosex y Lesbianismo'!$I$1*4</f>
        <v>0</v>
      </c>
      <c r="H83" s="74">
        <f t="shared" si="7"/>
        <v>0</v>
      </c>
    </row>
    <row r="84" spans="1:8" ht="16.5" customHeight="1" thickBot="1">
      <c r="A84" s="55"/>
      <c r="B84" s="298"/>
      <c r="C84" s="244"/>
      <c r="D84" s="263"/>
      <c r="E84" s="25" t="s">
        <v>38</v>
      </c>
      <c r="F84" s="75"/>
      <c r="G84" s="195">
        <f>F84*'Homosex y Lesbianismo'!$I$1*6</f>
        <v>0</v>
      </c>
      <c r="H84" s="76">
        <f t="shared" si="7"/>
        <v>0</v>
      </c>
    </row>
    <row r="85" spans="1:8" s="12" customFormat="1" ht="6" customHeight="1" thickBot="1">
      <c r="A85" s="55"/>
      <c r="B85" s="83"/>
      <c r="C85" s="18"/>
      <c r="D85" s="77"/>
      <c r="E85" s="39"/>
      <c r="F85" s="78"/>
      <c r="G85" s="44"/>
      <c r="H85" s="44"/>
    </row>
    <row r="86" spans="1:8" ht="16.5" customHeight="1">
      <c r="A86" s="55"/>
      <c r="B86" s="296" t="s">
        <v>260</v>
      </c>
      <c r="C86" s="243" t="s">
        <v>75</v>
      </c>
      <c r="D86" s="239" t="s">
        <v>304</v>
      </c>
      <c r="E86" s="16" t="s">
        <v>317</v>
      </c>
      <c r="F86" s="73"/>
      <c r="G86" s="194">
        <f>F86*'Homosex y Lesbianismo'!$I$1*4</f>
        <v>0</v>
      </c>
      <c r="H86" s="74">
        <f t="shared" si="7"/>
        <v>0</v>
      </c>
    </row>
    <row r="87" spans="1:8" ht="16.5" customHeight="1" thickBot="1">
      <c r="A87" s="55"/>
      <c r="B87" s="298"/>
      <c r="C87" s="244"/>
      <c r="D87" s="263"/>
      <c r="E87" s="25" t="s">
        <v>38</v>
      </c>
      <c r="F87" s="75"/>
      <c r="G87" s="195">
        <f>F87*'Homosex y Lesbianismo'!$I$1*6</f>
        <v>0</v>
      </c>
      <c r="H87" s="76">
        <f t="shared" si="7"/>
        <v>0</v>
      </c>
    </row>
    <row r="88" spans="1:8" s="12" customFormat="1" ht="6" customHeight="1" thickBot="1">
      <c r="A88" s="55"/>
      <c r="B88" s="83"/>
      <c r="C88" s="18"/>
      <c r="D88" s="77"/>
      <c r="E88" s="39"/>
      <c r="F88" s="78"/>
      <c r="G88" s="44"/>
      <c r="H88" s="44"/>
    </row>
    <row r="89" spans="1:8" ht="16.5" customHeight="1" thickBot="1">
      <c r="A89" s="12"/>
      <c r="B89" s="106" t="s">
        <v>253</v>
      </c>
      <c r="C89" s="15" t="s">
        <v>207</v>
      </c>
      <c r="D89" s="15" t="s">
        <v>305</v>
      </c>
      <c r="E89" s="29" t="s">
        <v>317</v>
      </c>
      <c r="F89" s="69"/>
      <c r="G89" s="193">
        <f>F89*'Homosex y Lesbianismo'!$I$1*4</f>
        <v>0</v>
      </c>
      <c r="H89" s="70">
        <f t="shared" si="7"/>
        <v>0</v>
      </c>
    </row>
    <row r="90" spans="1:8" s="13" customFormat="1" ht="6" customHeight="1" thickBot="1">
      <c r="A90" s="12"/>
      <c r="B90" s="145"/>
      <c r="C90" s="105"/>
      <c r="D90" s="18"/>
      <c r="E90" s="146"/>
      <c r="F90" s="35"/>
      <c r="G90" s="35"/>
      <c r="H90" s="35"/>
    </row>
    <row r="91" spans="1:8" ht="16.5" customHeight="1" thickBot="1">
      <c r="A91" s="55"/>
      <c r="B91" s="106" t="s">
        <v>267</v>
      </c>
      <c r="C91" s="15" t="s">
        <v>268</v>
      </c>
      <c r="D91" s="81" t="s">
        <v>299</v>
      </c>
      <c r="E91" s="29" t="s">
        <v>317</v>
      </c>
      <c r="F91" s="69"/>
      <c r="G91" s="193">
        <f>F91*'Homosex y Lesbianismo'!$I$1*4</f>
        <v>0</v>
      </c>
      <c r="H91" s="70">
        <f t="shared" si="7"/>
        <v>0</v>
      </c>
    </row>
    <row r="92" spans="1:8" s="12" customFormat="1" ht="6" customHeight="1" thickBot="1">
      <c r="A92" s="55"/>
      <c r="B92" s="21"/>
      <c r="C92" s="18"/>
      <c r="D92" s="18"/>
      <c r="E92" s="18"/>
      <c r="F92" s="130"/>
      <c r="G92" s="130"/>
      <c r="H92" s="130"/>
    </row>
    <row r="93" spans="1:8" ht="16.5" customHeight="1" thickBot="1">
      <c r="A93" s="55"/>
      <c r="B93" s="106" t="s">
        <v>254</v>
      </c>
      <c r="C93" s="15" t="s">
        <v>66</v>
      </c>
      <c r="D93" s="15" t="s">
        <v>305</v>
      </c>
      <c r="E93" s="29" t="s">
        <v>317</v>
      </c>
      <c r="F93" s="69"/>
      <c r="G93" s="193">
        <f>F93*'Homosex y Lesbianismo'!$I$1*4</f>
        <v>0</v>
      </c>
      <c r="H93" s="70">
        <f t="shared" si="7"/>
        <v>0</v>
      </c>
    </row>
    <row r="94" spans="1:8" s="12" customFormat="1" ht="6" customHeight="1" thickBot="1">
      <c r="A94" s="55"/>
      <c r="B94" s="83"/>
      <c r="C94" s="18"/>
      <c r="D94" s="77"/>
      <c r="E94" s="39"/>
      <c r="F94" s="78"/>
      <c r="G94" s="44"/>
      <c r="H94" s="44"/>
    </row>
    <row r="95" spans="1:8" ht="16.5" customHeight="1" thickBot="1">
      <c r="A95" s="55"/>
      <c r="B95" s="106" t="s">
        <v>261</v>
      </c>
      <c r="C95" s="15" t="s">
        <v>66</v>
      </c>
      <c r="D95" s="15" t="s">
        <v>304</v>
      </c>
      <c r="E95" s="29" t="s">
        <v>317</v>
      </c>
      <c r="F95" s="69"/>
      <c r="G95" s="193">
        <f>F95*'Homosex y Lesbianismo'!$I$1*4</f>
        <v>0</v>
      </c>
      <c r="H95" s="70">
        <f t="shared" si="7"/>
        <v>0</v>
      </c>
    </row>
    <row r="96" spans="1:8" s="12" customFormat="1" ht="6" customHeight="1" thickBot="1">
      <c r="A96" s="55"/>
      <c r="B96" s="83"/>
      <c r="C96" s="18"/>
      <c r="D96" s="77"/>
      <c r="E96" s="39"/>
      <c r="F96" s="78"/>
      <c r="G96" s="44"/>
      <c r="H96" s="44"/>
    </row>
    <row r="97" spans="1:9" ht="16.5" customHeight="1" thickBot="1">
      <c r="A97" s="55"/>
      <c r="B97" s="106" t="s">
        <v>269</v>
      </c>
      <c r="C97" s="15" t="s">
        <v>15</v>
      </c>
      <c r="D97" s="15" t="s">
        <v>299</v>
      </c>
      <c r="E97" s="29" t="s">
        <v>317</v>
      </c>
      <c r="F97" s="69"/>
      <c r="G97" s="193">
        <f>F97*'Homosex y Lesbianismo'!$I$1*4</f>
        <v>0</v>
      </c>
      <c r="H97" s="70">
        <f t="shared" si="7"/>
        <v>0</v>
      </c>
    </row>
    <row r="98" spans="1:9" s="12" customFormat="1" ht="6" customHeight="1" thickBot="1">
      <c r="A98" s="55"/>
      <c r="B98" s="83"/>
      <c r="C98" s="18"/>
      <c r="D98" s="77"/>
      <c r="E98" s="39"/>
      <c r="F98" s="78"/>
      <c r="G98" s="44"/>
      <c r="H98" s="44"/>
    </row>
    <row r="99" spans="1:9" ht="16.5" customHeight="1" thickBot="1">
      <c r="A99" s="55"/>
      <c r="B99" s="106" t="s">
        <v>270</v>
      </c>
      <c r="C99" s="15" t="s">
        <v>44</v>
      </c>
      <c r="D99" s="15" t="s">
        <v>299</v>
      </c>
      <c r="E99" s="29" t="s">
        <v>317</v>
      </c>
      <c r="F99" s="69"/>
      <c r="G99" s="193">
        <f>F99*'Homosex y Lesbianismo'!$I$1*4</f>
        <v>0</v>
      </c>
      <c r="H99" s="70">
        <f t="shared" si="7"/>
        <v>0</v>
      </c>
    </row>
    <row r="100" spans="1:9" s="12" customFormat="1" ht="6" customHeight="1" thickBot="1">
      <c r="A100" s="55"/>
      <c r="B100" s="83"/>
      <c r="C100" s="18"/>
      <c r="D100" s="77"/>
      <c r="E100" s="39"/>
      <c r="F100" s="78"/>
      <c r="G100" s="44"/>
      <c r="H100" s="44"/>
    </row>
    <row r="101" spans="1:9" ht="16.5" customHeight="1">
      <c r="A101" s="55"/>
      <c r="B101" s="296" t="s">
        <v>266</v>
      </c>
      <c r="C101" s="243" t="s">
        <v>10</v>
      </c>
      <c r="D101" s="239" t="s">
        <v>295</v>
      </c>
      <c r="E101" s="16" t="s">
        <v>317</v>
      </c>
      <c r="F101" s="73"/>
      <c r="G101" s="194">
        <f>F101*'Homosex y Lesbianismo'!$I$1*4</f>
        <v>0</v>
      </c>
      <c r="H101" s="74">
        <f t="shared" si="7"/>
        <v>0</v>
      </c>
    </row>
    <row r="102" spans="1:9" s="13" customFormat="1" ht="16.5" customHeight="1" thickBot="1">
      <c r="A102" s="55"/>
      <c r="B102" s="298"/>
      <c r="C102" s="244"/>
      <c r="D102" s="263"/>
      <c r="E102" s="53" t="s">
        <v>37</v>
      </c>
      <c r="F102" s="75"/>
      <c r="G102" s="195">
        <f>F102*'Homosex y Lesbianismo'!$I$1*3</f>
        <v>0</v>
      </c>
      <c r="H102" s="76">
        <f t="shared" si="7"/>
        <v>0</v>
      </c>
    </row>
    <row r="103" spans="1:9" s="13" customFormat="1" ht="6" customHeight="1" thickBot="1">
      <c r="A103" s="55"/>
      <c r="B103" s="117"/>
      <c r="C103" s="18"/>
      <c r="D103" s="39"/>
      <c r="E103" s="78"/>
      <c r="F103" s="44"/>
      <c r="G103" s="44"/>
      <c r="H103" s="12"/>
      <c r="I103" s="39"/>
    </row>
    <row r="104" spans="1:9">
      <c r="B104" s="260" t="s">
        <v>266</v>
      </c>
      <c r="C104" s="243" t="s">
        <v>10</v>
      </c>
      <c r="D104" s="243" t="s">
        <v>303</v>
      </c>
      <c r="E104" s="16" t="s">
        <v>317</v>
      </c>
      <c r="F104" s="49"/>
      <c r="G104" s="177">
        <f>F104*'Homosex y Lesbianismo'!$I$1*4</f>
        <v>0</v>
      </c>
      <c r="H104" s="41">
        <f>ROUND(G104,0)</f>
        <v>0</v>
      </c>
    </row>
    <row r="105" spans="1:9" s="13" customFormat="1" ht="15.75" thickBot="1">
      <c r="B105" s="262"/>
      <c r="C105" s="244"/>
      <c r="D105" s="244"/>
      <c r="E105" s="53" t="s">
        <v>37</v>
      </c>
      <c r="F105" s="50"/>
      <c r="G105" s="177">
        <f>F105*'Homosex y Lesbianismo'!$I$1*3</f>
        <v>0</v>
      </c>
      <c r="H105" s="42">
        <f>ROUND(G105,0)</f>
        <v>0</v>
      </c>
    </row>
    <row r="106" spans="1:9" s="6" customFormat="1" ht="6.75" customHeight="1" thickBot="1">
      <c r="A106" s="55"/>
      <c r="B106" s="83"/>
      <c r="C106" s="18"/>
      <c r="D106" s="77"/>
      <c r="E106" s="39"/>
      <c r="F106" s="78"/>
      <c r="G106" s="44"/>
      <c r="H106" s="44"/>
    </row>
    <row r="107" spans="1:9" ht="16.5" customHeight="1">
      <c r="A107" s="55"/>
      <c r="B107" s="296" t="s">
        <v>293</v>
      </c>
      <c r="C107" s="243" t="s">
        <v>78</v>
      </c>
      <c r="D107" s="239" t="s">
        <v>304</v>
      </c>
      <c r="E107" s="16" t="s">
        <v>317</v>
      </c>
      <c r="F107" s="73"/>
      <c r="G107" s="194">
        <f>F107*'Homosex y Lesbianismo'!$I$1*4</f>
        <v>0</v>
      </c>
      <c r="H107" s="74">
        <f t="shared" si="7"/>
        <v>0</v>
      </c>
    </row>
    <row r="108" spans="1:9" s="13" customFormat="1" ht="16.5" customHeight="1" thickBot="1">
      <c r="A108" s="55"/>
      <c r="B108" s="298"/>
      <c r="C108" s="244"/>
      <c r="D108" s="263"/>
      <c r="E108" s="53" t="s">
        <v>37</v>
      </c>
      <c r="F108" s="75"/>
      <c r="G108" s="195">
        <f>F108*'Homosex y Lesbianismo'!$I$1*3</f>
        <v>0</v>
      </c>
      <c r="H108" s="76">
        <f t="shared" si="7"/>
        <v>0</v>
      </c>
    </row>
    <row r="109" spans="1:9" s="12" customFormat="1" ht="6" customHeight="1" thickBot="1">
      <c r="A109" s="55"/>
      <c r="B109" s="83"/>
      <c r="C109" s="18"/>
      <c r="D109" s="77"/>
      <c r="E109" s="39"/>
      <c r="F109" s="78"/>
      <c r="G109" s="44"/>
      <c r="H109" s="44"/>
    </row>
    <row r="110" spans="1:9" ht="16.5" customHeight="1">
      <c r="A110" s="55"/>
      <c r="B110" s="296" t="s">
        <v>262</v>
      </c>
      <c r="C110" s="243" t="s">
        <v>75</v>
      </c>
      <c r="D110" s="239" t="s">
        <v>304</v>
      </c>
      <c r="E110" s="16" t="s">
        <v>317</v>
      </c>
      <c r="F110" s="73"/>
      <c r="G110" s="194">
        <f>F110*'Homosex y Lesbianismo'!$I$1*4</f>
        <v>0</v>
      </c>
      <c r="H110" s="74">
        <f t="shared" si="7"/>
        <v>0</v>
      </c>
    </row>
    <row r="111" spans="1:9" ht="16.5" customHeight="1" thickBot="1">
      <c r="A111" s="55"/>
      <c r="B111" s="298"/>
      <c r="C111" s="244"/>
      <c r="D111" s="263"/>
      <c r="E111" s="25" t="s">
        <v>38</v>
      </c>
      <c r="F111" s="75"/>
      <c r="G111" s="195">
        <f>F111*'Homosex y Lesbianismo'!$I$1*6</f>
        <v>0</v>
      </c>
      <c r="H111" s="76">
        <f t="shared" si="7"/>
        <v>0</v>
      </c>
    </row>
    <row r="112" spans="1:9" s="12" customFormat="1" ht="6" customHeight="1" thickBot="1">
      <c r="A112" s="55"/>
      <c r="B112" s="83"/>
      <c r="C112" s="18"/>
      <c r="D112" s="77"/>
      <c r="E112" s="39"/>
      <c r="F112" s="78"/>
      <c r="G112" s="44"/>
      <c r="H112" s="44"/>
    </row>
    <row r="113" spans="1:8" ht="16.5" customHeight="1" thickBot="1">
      <c r="A113" s="55"/>
      <c r="B113" s="106" t="s">
        <v>255</v>
      </c>
      <c r="C113" s="15" t="s">
        <v>12</v>
      </c>
      <c r="D113" s="15" t="s">
        <v>305</v>
      </c>
      <c r="E113" s="29" t="s">
        <v>317</v>
      </c>
      <c r="F113" s="69"/>
      <c r="G113" s="193">
        <f>F113*'Homosex y Lesbianismo'!$I$1*4</f>
        <v>0</v>
      </c>
      <c r="H113" s="70">
        <f t="shared" si="7"/>
        <v>0</v>
      </c>
    </row>
    <row r="114" spans="1:8" s="13" customFormat="1" ht="4.5" customHeight="1" thickBot="1">
      <c r="A114" s="55"/>
      <c r="B114" s="117"/>
      <c r="C114" s="18"/>
      <c r="D114" s="18"/>
      <c r="E114" s="39"/>
      <c r="F114" s="78"/>
      <c r="G114" s="44"/>
      <c r="H114" s="44"/>
    </row>
    <row r="115" spans="1:8" s="13" customFormat="1" ht="17.25" customHeight="1">
      <c r="A115" s="55"/>
      <c r="B115" s="289" t="s">
        <v>376</v>
      </c>
      <c r="C115" s="275" t="s">
        <v>15</v>
      </c>
      <c r="D115" s="275" t="s">
        <v>365</v>
      </c>
      <c r="E115" s="16" t="s">
        <v>317</v>
      </c>
      <c r="F115" s="73"/>
      <c r="G115" s="194">
        <f>F115*'Homosex y Lesbianismo'!$I$1*4</f>
        <v>0</v>
      </c>
      <c r="H115" s="74">
        <f t="shared" ref="H115:H116" si="9">ROUND(G115,0)</f>
        <v>0</v>
      </c>
    </row>
    <row r="116" spans="1:8" s="13" customFormat="1" ht="17.25" customHeight="1" thickBot="1">
      <c r="A116" s="55"/>
      <c r="B116" s="290"/>
      <c r="C116" s="276"/>
      <c r="D116" s="276"/>
      <c r="E116" s="53" t="s">
        <v>37</v>
      </c>
      <c r="F116" s="75"/>
      <c r="G116" s="195">
        <f>F116*'Homosex y Lesbianismo'!$I$1*3</f>
        <v>0</v>
      </c>
      <c r="H116" s="76">
        <f t="shared" si="9"/>
        <v>0</v>
      </c>
    </row>
    <row r="117" spans="1:8" s="12" customFormat="1" ht="4.5" customHeight="1" thickBot="1">
      <c r="A117" s="55"/>
      <c r="B117" s="83"/>
      <c r="C117" s="18"/>
      <c r="D117" s="77"/>
      <c r="E117" s="39"/>
      <c r="F117" s="78"/>
      <c r="G117" s="44"/>
      <c r="H117" s="44"/>
    </row>
    <row r="118" spans="1:8" ht="16.5" customHeight="1" thickBot="1">
      <c r="A118" s="55"/>
      <c r="B118" s="106" t="s">
        <v>256</v>
      </c>
      <c r="C118" s="15" t="s">
        <v>215</v>
      </c>
      <c r="D118" s="15" t="s">
        <v>305</v>
      </c>
      <c r="E118" s="29" t="s">
        <v>317</v>
      </c>
      <c r="F118" s="69"/>
      <c r="G118" s="193">
        <f>F118*'Homosex y Lesbianismo'!$I$1*4</f>
        <v>0</v>
      </c>
      <c r="H118" s="70">
        <f t="shared" si="7"/>
        <v>0</v>
      </c>
    </row>
    <row r="119" spans="1:8" s="12" customFormat="1" ht="6" customHeight="1" thickBot="1">
      <c r="A119" s="55"/>
      <c r="B119" s="21"/>
      <c r="C119" s="18"/>
      <c r="D119" s="18"/>
      <c r="E119" s="18"/>
      <c r="F119" s="130"/>
      <c r="G119" s="130"/>
      <c r="H119" s="130"/>
    </row>
    <row r="120" spans="1:8" ht="16.5" customHeight="1" thickBot="1">
      <c r="A120" s="55"/>
      <c r="B120" s="106" t="s">
        <v>263</v>
      </c>
      <c r="C120" s="15" t="s">
        <v>54</v>
      </c>
      <c r="D120" s="15" t="s">
        <v>304</v>
      </c>
      <c r="E120" s="29" t="s">
        <v>317</v>
      </c>
      <c r="F120" s="69"/>
      <c r="G120" s="193">
        <f>F120*'Homosex y Lesbianismo'!$I$1*4</f>
        <v>0</v>
      </c>
      <c r="H120" s="70">
        <f t="shared" si="7"/>
        <v>0</v>
      </c>
    </row>
    <row r="121" spans="1:8" s="12" customFormat="1" ht="6" customHeight="1" thickBot="1">
      <c r="A121" s="55"/>
      <c r="B121" s="21"/>
      <c r="C121" s="18"/>
      <c r="D121" s="18"/>
      <c r="E121" s="18"/>
      <c r="F121" s="130"/>
      <c r="G121" s="130"/>
      <c r="H121" s="130"/>
    </row>
    <row r="122" spans="1:8" ht="16.5" customHeight="1" thickBot="1">
      <c r="A122" s="55"/>
      <c r="B122" s="106" t="s">
        <v>271</v>
      </c>
      <c r="C122" s="15" t="s">
        <v>54</v>
      </c>
      <c r="D122" s="15" t="s">
        <v>299</v>
      </c>
      <c r="E122" s="29" t="s">
        <v>317</v>
      </c>
      <c r="F122" s="69"/>
      <c r="G122" s="193">
        <f>F122*'Homosex y Lesbianismo'!$I$1*4</f>
        <v>0</v>
      </c>
      <c r="H122" s="70">
        <f t="shared" si="7"/>
        <v>0</v>
      </c>
    </row>
    <row r="123" spans="1:8" s="13" customFormat="1" ht="6" customHeight="1" thickBot="1">
      <c r="A123" s="55"/>
      <c r="B123" s="117"/>
      <c r="C123" s="18"/>
      <c r="D123" s="18"/>
      <c r="E123" s="216"/>
      <c r="F123" s="213"/>
      <c r="G123" s="91"/>
      <c r="H123" s="91"/>
    </row>
    <row r="124" spans="1:8" s="13" customFormat="1" ht="15" customHeight="1">
      <c r="A124" s="55"/>
      <c r="B124" s="296" t="s">
        <v>339</v>
      </c>
      <c r="C124" s="243" t="s">
        <v>340</v>
      </c>
      <c r="D124" s="239" t="s">
        <v>329</v>
      </c>
      <c r="E124" s="16" t="s">
        <v>317</v>
      </c>
      <c r="F124" s="49"/>
      <c r="G124" s="189">
        <f>F124*'Homosex y Lesbianismo'!$I$1*4</f>
        <v>0</v>
      </c>
      <c r="H124" s="154">
        <f t="shared" ref="H124:H125" si="10">ROUND(G124,0)</f>
        <v>0</v>
      </c>
    </row>
    <row r="125" spans="1:8" s="13" customFormat="1" ht="14.25" customHeight="1" thickBot="1">
      <c r="A125" s="55"/>
      <c r="B125" s="298"/>
      <c r="C125" s="244"/>
      <c r="D125" s="263"/>
      <c r="E125" s="53" t="s">
        <v>37</v>
      </c>
      <c r="F125" s="50"/>
      <c r="G125" s="191">
        <f>F125*'Homosex y Lesbianismo'!$I$1*3</f>
        <v>0</v>
      </c>
      <c r="H125" s="158">
        <f t="shared" si="10"/>
        <v>0</v>
      </c>
    </row>
    <row r="126" spans="1:8" s="12" customFormat="1" ht="16.5" customHeight="1">
      <c r="A126" s="55"/>
      <c r="B126" s="83"/>
      <c r="C126" s="18"/>
      <c r="D126" s="18"/>
      <c r="E126" s="39"/>
      <c r="F126" s="201"/>
      <c r="G126" s="44"/>
      <c r="H126" s="44"/>
    </row>
    <row r="127" spans="1:8" ht="30.75">
      <c r="A127" s="12"/>
      <c r="B127" s="269" t="s">
        <v>291</v>
      </c>
      <c r="C127" s="269"/>
      <c r="D127" s="269"/>
      <c r="E127" s="269"/>
      <c r="F127" s="269"/>
      <c r="G127" s="269"/>
      <c r="H127" s="269"/>
    </row>
    <row r="128" spans="1:8" ht="52.5" thickBot="1">
      <c r="A128" s="12"/>
      <c r="B128" s="8" t="s">
        <v>31</v>
      </c>
      <c r="C128" s="8" t="s">
        <v>32</v>
      </c>
      <c r="D128" s="8"/>
      <c r="E128" s="9" t="s">
        <v>33</v>
      </c>
      <c r="F128" s="10" t="s">
        <v>34</v>
      </c>
      <c r="G128" s="8"/>
      <c r="H128" s="8" t="s">
        <v>35</v>
      </c>
    </row>
    <row r="129" spans="1:8" ht="15.75" thickBot="1">
      <c r="A129" s="12"/>
      <c r="B129" s="106" t="s">
        <v>287</v>
      </c>
      <c r="C129" s="15" t="s">
        <v>288</v>
      </c>
      <c r="D129" s="15" t="s">
        <v>305</v>
      </c>
      <c r="E129" s="29" t="s">
        <v>317</v>
      </c>
      <c r="F129" s="69"/>
      <c r="G129" s="193">
        <f>F129*'Homosex y Lesbianismo'!$I$1*4</f>
        <v>0</v>
      </c>
      <c r="H129" s="70">
        <f t="shared" si="7"/>
        <v>0</v>
      </c>
    </row>
    <row r="130" spans="1:8" s="6" customFormat="1" ht="6" customHeight="1" thickBot="1">
      <c r="B130" s="96"/>
      <c r="C130" s="31"/>
      <c r="D130" s="147"/>
      <c r="E130" s="32"/>
      <c r="F130" s="87"/>
      <c r="G130" s="187"/>
      <c r="H130" s="187"/>
    </row>
    <row r="131" spans="1:8" ht="15.75" thickBot="1">
      <c r="A131" s="12"/>
      <c r="B131" s="106" t="s">
        <v>289</v>
      </c>
      <c r="C131" s="15" t="s">
        <v>288</v>
      </c>
      <c r="D131" s="15" t="s">
        <v>305</v>
      </c>
      <c r="E131" s="29" t="s">
        <v>317</v>
      </c>
      <c r="F131" s="69"/>
      <c r="G131" s="193">
        <f>F131*'Homosex y Lesbianismo'!$I$1*4</f>
        <v>0</v>
      </c>
      <c r="H131" s="70">
        <f t="shared" ref="H131" si="11">ROUND(G131,0)</f>
        <v>0</v>
      </c>
    </row>
    <row r="132" spans="1:8" ht="15.75">
      <c r="A132" s="12"/>
      <c r="B132" s="35"/>
      <c r="C132" s="35"/>
      <c r="D132" s="35"/>
      <c r="E132" s="35"/>
      <c r="F132" s="172">
        <f>SUM(F5:F48,(F52:F66),(F70:F125),(F129:F131))</f>
        <v>0</v>
      </c>
      <c r="G132" s="188"/>
      <c r="H132" s="173">
        <f>SUM(H129:H131,(H70:H125),(H52:H66),(H5:H48))</f>
        <v>0</v>
      </c>
    </row>
    <row r="133" spans="1:8">
      <c r="A133" s="12"/>
    </row>
    <row r="134" spans="1:8">
      <c r="A134" s="12"/>
    </row>
    <row r="135" spans="1:8">
      <c r="A135" s="12"/>
    </row>
    <row r="136" spans="1:8">
      <c r="A136" s="12"/>
    </row>
    <row r="137" spans="1:8">
      <c r="A137" s="12"/>
    </row>
    <row r="138" spans="1:8">
      <c r="A138" s="12"/>
    </row>
    <row r="139" spans="1:8">
      <c r="A139" s="12"/>
    </row>
    <row r="140" spans="1:8">
      <c r="A140" s="12"/>
    </row>
    <row r="141" spans="1:8">
      <c r="A141" s="12"/>
    </row>
    <row r="142" spans="1:8">
      <c r="A142" s="12"/>
    </row>
    <row r="143" spans="1:8">
      <c r="A143" s="12"/>
    </row>
    <row r="144" spans="1:8">
      <c r="A144" s="12"/>
    </row>
    <row r="145" spans="1:1">
      <c r="A145" s="12"/>
    </row>
    <row r="146" spans="1:1">
      <c r="A146" s="12"/>
    </row>
    <row r="147" spans="1:1">
      <c r="A147" s="12"/>
    </row>
    <row r="148" spans="1:1">
      <c r="A148" s="12"/>
    </row>
    <row r="149" spans="1:1">
      <c r="A149" s="12"/>
    </row>
    <row r="150" spans="1:1">
      <c r="A150" s="12"/>
    </row>
    <row r="151" spans="1:1">
      <c r="A151" s="12"/>
    </row>
    <row r="152" spans="1:1">
      <c r="A152" s="12"/>
    </row>
    <row r="153" spans="1:1">
      <c r="A153" s="12"/>
    </row>
    <row r="154" spans="1:1">
      <c r="A154" s="12"/>
    </row>
    <row r="155" spans="1:1">
      <c r="A155" s="12"/>
    </row>
    <row r="156" spans="1:1">
      <c r="A156" s="12"/>
    </row>
    <row r="157" spans="1:1">
      <c r="A157" s="12"/>
    </row>
    <row r="158" spans="1:1">
      <c r="A158" s="12"/>
    </row>
    <row r="159" spans="1:1">
      <c r="A159" s="12"/>
    </row>
    <row r="160" spans="1:1">
      <c r="A160" s="12"/>
    </row>
    <row r="161" spans="1:1">
      <c r="A161" s="12"/>
    </row>
    <row r="162" spans="1:1">
      <c r="A162" s="12"/>
    </row>
    <row r="163" spans="1:1">
      <c r="A163" s="12"/>
    </row>
    <row r="164" spans="1:1">
      <c r="A164" s="12"/>
    </row>
    <row r="165" spans="1:1">
      <c r="A165" s="12"/>
    </row>
    <row r="166" spans="1:1">
      <c r="A166" s="12"/>
    </row>
    <row r="167" spans="1:1">
      <c r="A167" s="12"/>
    </row>
    <row r="168" spans="1:1">
      <c r="A168" s="12"/>
    </row>
    <row r="169" spans="1:1">
      <c r="A169" s="12"/>
    </row>
    <row r="170" spans="1:1">
      <c r="A170" s="12"/>
    </row>
    <row r="171" spans="1:1">
      <c r="A171" s="12"/>
    </row>
    <row r="172" spans="1:1">
      <c r="A172" s="12"/>
    </row>
    <row r="173" spans="1:1">
      <c r="A173" s="12"/>
    </row>
    <row r="174" spans="1:1">
      <c r="A174" s="12"/>
    </row>
    <row r="175" spans="1:1">
      <c r="A175" s="12"/>
    </row>
    <row r="176" spans="1:1">
      <c r="A176" s="12"/>
    </row>
    <row r="177" spans="1:1">
      <c r="A177" s="12"/>
    </row>
    <row r="178" spans="1:1">
      <c r="A178" s="12"/>
    </row>
    <row r="179" spans="1:1">
      <c r="A179" s="12"/>
    </row>
    <row r="180" spans="1:1">
      <c r="A180" s="12"/>
    </row>
    <row r="181" spans="1:1">
      <c r="A181" s="12"/>
    </row>
    <row r="182" spans="1:1">
      <c r="A182" s="12"/>
    </row>
    <row r="183" spans="1:1">
      <c r="A183" s="12"/>
    </row>
    <row r="184" spans="1:1">
      <c r="A184" s="12"/>
    </row>
    <row r="185" spans="1:1">
      <c r="A185" s="12"/>
    </row>
    <row r="186" spans="1:1">
      <c r="A186" s="12"/>
    </row>
    <row r="187" spans="1:1">
      <c r="A187" s="12"/>
    </row>
    <row r="188" spans="1:1">
      <c r="A188" s="12"/>
    </row>
    <row r="189" spans="1:1">
      <c r="A189" s="12"/>
    </row>
    <row r="190" spans="1:1">
      <c r="A190" s="12"/>
    </row>
    <row r="191" spans="1:1">
      <c r="A191" s="12"/>
    </row>
    <row r="192" spans="1:1">
      <c r="A192" s="12"/>
    </row>
    <row r="193" spans="1:1">
      <c r="A193" s="12"/>
    </row>
    <row r="194" spans="1:1">
      <c r="A194" s="12"/>
    </row>
    <row r="195" spans="1:1">
      <c r="A195" s="12"/>
    </row>
    <row r="196" spans="1:1">
      <c r="A196" s="12"/>
    </row>
    <row r="197" spans="1:1">
      <c r="A197" s="12"/>
    </row>
    <row r="198" spans="1:1">
      <c r="A198" s="12"/>
    </row>
    <row r="199" spans="1:1">
      <c r="A199" s="12"/>
    </row>
    <row r="200" spans="1:1">
      <c r="A200" s="12"/>
    </row>
    <row r="201" spans="1:1">
      <c r="A201" s="12"/>
    </row>
    <row r="202" spans="1:1">
      <c r="A202" s="12"/>
    </row>
    <row r="203" spans="1:1">
      <c r="A203" s="12"/>
    </row>
    <row r="204" spans="1:1">
      <c r="A204" s="12"/>
    </row>
    <row r="205" spans="1:1">
      <c r="A205" s="12"/>
    </row>
    <row r="206" spans="1:1">
      <c r="A206" s="12"/>
    </row>
    <row r="207" spans="1:1">
      <c r="A207" s="12"/>
    </row>
    <row r="208" spans="1:1">
      <c r="A208" s="12"/>
    </row>
    <row r="209" spans="1:1">
      <c r="A209" s="12"/>
    </row>
    <row r="210" spans="1:1">
      <c r="A210" s="12"/>
    </row>
    <row r="211" spans="1:1">
      <c r="A211" s="12"/>
    </row>
    <row r="212" spans="1:1">
      <c r="A212" s="12"/>
    </row>
    <row r="213" spans="1:1">
      <c r="A213" s="12"/>
    </row>
    <row r="214" spans="1:1">
      <c r="A214" s="12"/>
    </row>
    <row r="215" spans="1:1">
      <c r="A215" s="12"/>
    </row>
    <row r="216" spans="1:1">
      <c r="A216" s="12"/>
    </row>
    <row r="217" spans="1:1">
      <c r="A217" s="12"/>
    </row>
    <row r="218" spans="1:1">
      <c r="A218" s="12"/>
    </row>
    <row r="219" spans="1:1">
      <c r="A219" s="12"/>
    </row>
    <row r="220" spans="1:1">
      <c r="A220" s="12"/>
    </row>
    <row r="221" spans="1:1">
      <c r="A221" s="12"/>
    </row>
    <row r="222" spans="1:1">
      <c r="A222" s="12"/>
    </row>
    <row r="223" spans="1:1">
      <c r="A223" s="12"/>
    </row>
    <row r="224" spans="1:1">
      <c r="A224" s="12"/>
    </row>
    <row r="225" spans="1:1">
      <c r="A225" s="12"/>
    </row>
    <row r="226" spans="1:1">
      <c r="A226" s="12"/>
    </row>
    <row r="227" spans="1:1">
      <c r="A227" s="12"/>
    </row>
    <row r="228" spans="1:1">
      <c r="A228" s="12"/>
    </row>
    <row r="229" spans="1:1">
      <c r="A229" s="12"/>
    </row>
    <row r="230" spans="1:1">
      <c r="A230" s="12"/>
    </row>
    <row r="231" spans="1:1">
      <c r="A231" s="12"/>
    </row>
    <row r="232" spans="1:1">
      <c r="A232" s="12"/>
    </row>
    <row r="233" spans="1:1">
      <c r="A233" s="12"/>
    </row>
    <row r="234" spans="1:1">
      <c r="A234" s="12"/>
    </row>
    <row r="235" spans="1:1">
      <c r="A235" s="12"/>
    </row>
    <row r="236" spans="1:1">
      <c r="A236" s="12"/>
    </row>
    <row r="237" spans="1:1">
      <c r="A237" s="12"/>
    </row>
    <row r="238" spans="1:1">
      <c r="A238" s="12"/>
    </row>
    <row r="239" spans="1:1">
      <c r="A239" s="12"/>
    </row>
    <row r="240" spans="1:1">
      <c r="A240" s="12"/>
    </row>
    <row r="241" spans="1:1">
      <c r="A241" s="12"/>
    </row>
    <row r="242" spans="1:1">
      <c r="A242" s="12"/>
    </row>
    <row r="243" spans="1:1">
      <c r="A243" s="12"/>
    </row>
    <row r="244" spans="1:1">
      <c r="A244" s="12"/>
    </row>
    <row r="245" spans="1:1">
      <c r="A245" s="12"/>
    </row>
    <row r="246" spans="1:1">
      <c r="A246" s="12"/>
    </row>
    <row r="247" spans="1:1">
      <c r="A247" s="12"/>
    </row>
    <row r="248" spans="1:1">
      <c r="A248" s="12"/>
    </row>
    <row r="249" spans="1:1">
      <c r="A249" s="12"/>
    </row>
    <row r="250" spans="1:1">
      <c r="A250" s="12"/>
    </row>
    <row r="251" spans="1:1">
      <c r="A251" s="12"/>
    </row>
    <row r="252" spans="1:1">
      <c r="A252" s="12"/>
    </row>
    <row r="253" spans="1:1">
      <c r="A253" s="12"/>
    </row>
    <row r="254" spans="1:1">
      <c r="A254" s="12"/>
    </row>
    <row r="255" spans="1:1">
      <c r="A255" s="12"/>
    </row>
    <row r="256" spans="1:1">
      <c r="A256" s="12"/>
    </row>
    <row r="257" spans="1:1">
      <c r="A257" s="12"/>
    </row>
    <row r="258" spans="1:1">
      <c r="A258" s="12"/>
    </row>
    <row r="259" spans="1:1">
      <c r="A259" s="12"/>
    </row>
    <row r="260" spans="1:1">
      <c r="A260" s="12"/>
    </row>
    <row r="261" spans="1:1">
      <c r="A261" s="12"/>
    </row>
    <row r="262" spans="1:1">
      <c r="A262" s="12"/>
    </row>
    <row r="263" spans="1:1">
      <c r="A263" s="12"/>
    </row>
    <row r="264" spans="1:1">
      <c r="A264" s="12"/>
    </row>
    <row r="265" spans="1:1">
      <c r="A265" s="12"/>
    </row>
  </sheetData>
  <sheetProtection password="D882" sheet="1" objects="1" scenarios="1"/>
  <sortState ref="B43:E64">
    <sortCondition ref="B42"/>
  </sortState>
  <mergeCells count="76">
    <mergeCell ref="B14:B15"/>
    <mergeCell ref="C14:C15"/>
    <mergeCell ref="D14:D15"/>
    <mergeCell ref="B43:B44"/>
    <mergeCell ref="C43:C44"/>
    <mergeCell ref="D43:D44"/>
    <mergeCell ref="D33:D34"/>
    <mergeCell ref="B115:B116"/>
    <mergeCell ref="C115:C116"/>
    <mergeCell ref="D115:D116"/>
    <mergeCell ref="B127:H127"/>
    <mergeCell ref="B68:H68"/>
    <mergeCell ref="B110:B111"/>
    <mergeCell ref="C110:C111"/>
    <mergeCell ref="D110:D111"/>
    <mergeCell ref="D76:D78"/>
    <mergeCell ref="B73:B74"/>
    <mergeCell ref="C73:C74"/>
    <mergeCell ref="D73:D74"/>
    <mergeCell ref="B83:B84"/>
    <mergeCell ref="B104:B105"/>
    <mergeCell ref="C104:C105"/>
    <mergeCell ref="D104:D105"/>
    <mergeCell ref="B3:H3"/>
    <mergeCell ref="C107:C108"/>
    <mergeCell ref="D107:D108"/>
    <mergeCell ref="B5:B7"/>
    <mergeCell ref="C5:C7"/>
    <mergeCell ref="D5:D7"/>
    <mergeCell ref="B80:B81"/>
    <mergeCell ref="C80:C81"/>
    <mergeCell ref="D80:D81"/>
    <mergeCell ref="D11:D12"/>
    <mergeCell ref="B61:B62"/>
    <mergeCell ref="D83:D84"/>
    <mergeCell ref="B86:B87"/>
    <mergeCell ref="C86:C87"/>
    <mergeCell ref="D86:D87"/>
    <mergeCell ref="C61:C62"/>
    <mergeCell ref="D70:D71"/>
    <mergeCell ref="B11:B12"/>
    <mergeCell ref="C11:C12"/>
    <mergeCell ref="B52:B54"/>
    <mergeCell ref="C52:C54"/>
    <mergeCell ref="D52:D54"/>
    <mergeCell ref="B25:B26"/>
    <mergeCell ref="C25:C26"/>
    <mergeCell ref="D25:D26"/>
    <mergeCell ref="B19:B21"/>
    <mergeCell ref="C19:C21"/>
    <mergeCell ref="D19:D21"/>
    <mergeCell ref="B28:B29"/>
    <mergeCell ref="D28:D29"/>
    <mergeCell ref="B50:H50"/>
    <mergeCell ref="D61:D62"/>
    <mergeCell ref="B124:B125"/>
    <mergeCell ref="C124:C125"/>
    <mergeCell ref="D124:D125"/>
    <mergeCell ref="B36:B37"/>
    <mergeCell ref="C36:C37"/>
    <mergeCell ref="D36:D37"/>
    <mergeCell ref="B58:B59"/>
    <mergeCell ref="C58:C59"/>
    <mergeCell ref="D58:D59"/>
    <mergeCell ref="B101:B102"/>
    <mergeCell ref="C101:C102"/>
    <mergeCell ref="D101:D102"/>
    <mergeCell ref="C83:C84"/>
    <mergeCell ref="B70:B71"/>
    <mergeCell ref="C70:C71"/>
    <mergeCell ref="B107:B108"/>
    <mergeCell ref="B76:B78"/>
    <mergeCell ref="C76:C78"/>
    <mergeCell ref="C28:C29"/>
    <mergeCell ref="B33:B34"/>
    <mergeCell ref="C33:C34"/>
  </mergeCells>
  <hyperlinks>
    <hyperlink ref="B1" location="PRINCIPAL!A1" display="Regresar a la página principal"/>
  </hyperlinks>
  <pageMargins left="0.7" right="0.7" top="0.75" bottom="0.75" header="0.3" footer="0.3"/>
  <pageSetup orientation="portrait" horizontalDpi="4294967294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PRINCIPAL</vt:lpstr>
      <vt:lpstr>Homosex y Lesbianismo</vt:lpstr>
      <vt:lpstr>Ministerio</vt:lpstr>
      <vt:lpstr>Padres-Fam</vt:lpstr>
      <vt:lpstr>Restauración Sexual</vt:lpstr>
      <vt:lpstr>Testimonios</vt:lpstr>
      <vt:lpstr>Varios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</dc:creator>
  <cp:lastModifiedBy>Oskitar</cp:lastModifiedBy>
  <dcterms:created xsi:type="dcterms:W3CDTF">2011-10-31T18:41:46Z</dcterms:created>
  <dcterms:modified xsi:type="dcterms:W3CDTF">2016-01-28T19:47:24Z</dcterms:modified>
</cp:coreProperties>
</file>