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915" windowHeight="8475"/>
  </bookViews>
  <sheets>
    <sheet name="Principal" sheetId="5" r:id="rId1"/>
    <sheet name="Homosex y Lesbianismo" sheetId="1" r:id="rId2"/>
    <sheet name="Ministerio" sheetId="2" r:id="rId3"/>
    <sheet name="Padres-Fam" sheetId="3" r:id="rId4"/>
    <sheet name="Restauración Sexual" sheetId="11" r:id="rId5"/>
    <sheet name="Testimonios" sheetId="4" r:id="rId6"/>
    <sheet name="Varios" sheetId="6" r:id="rId7"/>
  </sheets>
  <calcPr calcId="145621"/>
</workbook>
</file>

<file path=xl/calcChain.xml><?xml version="1.0" encoding="utf-8"?>
<calcChain xmlns="http://schemas.openxmlformats.org/spreadsheetml/2006/main">
  <c r="G41" i="6" l="1"/>
  <c r="G158" i="11"/>
  <c r="G144" i="2"/>
  <c r="G146" i="2"/>
  <c r="G147" i="2"/>
  <c r="G51" i="1"/>
  <c r="G63" i="2"/>
  <c r="G53" i="2"/>
  <c r="G47" i="2"/>
  <c r="G24" i="1"/>
  <c r="G23" i="6"/>
  <c r="G55" i="2"/>
  <c r="G45" i="2"/>
  <c r="G49" i="1"/>
  <c r="G43" i="1"/>
  <c r="G42" i="1"/>
  <c r="G39" i="6"/>
  <c r="G61" i="2"/>
  <c r="G87" i="11"/>
  <c r="G77" i="1"/>
  <c r="G22" i="1" l="1"/>
  <c r="G44" i="6" l="1"/>
  <c r="G43" i="6"/>
  <c r="G85" i="11"/>
  <c r="G84" i="11"/>
  <c r="G99" i="1"/>
  <c r="G98" i="1"/>
  <c r="G15" i="6"/>
  <c r="G14" i="6"/>
  <c r="G135" i="1"/>
  <c r="G134" i="1"/>
  <c r="G66" i="2"/>
  <c r="G65" i="2"/>
  <c r="G118" i="1"/>
  <c r="G117" i="1"/>
  <c r="G120" i="2"/>
  <c r="G119" i="2"/>
  <c r="G61" i="11"/>
  <c r="G60" i="11"/>
  <c r="G211" i="11"/>
  <c r="G210" i="11"/>
  <c r="G30" i="3" l="1"/>
  <c r="G29" i="3"/>
  <c r="G12" i="3"/>
  <c r="G11" i="3"/>
  <c r="G186" i="11"/>
  <c r="G185" i="11"/>
  <c r="G50" i="11"/>
  <c r="G49" i="11"/>
  <c r="G219" i="11"/>
  <c r="G218" i="11"/>
  <c r="G14" i="2"/>
  <c r="G13" i="2"/>
  <c r="G125" i="2" l="1"/>
  <c r="G124" i="2"/>
  <c r="G127" i="2"/>
  <c r="G128" i="2"/>
  <c r="G13" i="1"/>
  <c r="G12" i="1"/>
  <c r="G9" i="1"/>
  <c r="G67" i="11"/>
  <c r="G66" i="11"/>
  <c r="G214" i="11"/>
  <c r="G213" i="11"/>
  <c r="G31" i="1"/>
  <c r="G30" i="1"/>
  <c r="G64" i="11"/>
  <c r="G63" i="11"/>
  <c r="G239" i="11"/>
  <c r="G238" i="11"/>
  <c r="G106" i="11"/>
  <c r="G105" i="11"/>
  <c r="G113" i="6"/>
  <c r="G112" i="6"/>
  <c r="G112" i="11"/>
  <c r="G111" i="11"/>
  <c r="G194" i="11"/>
  <c r="G193" i="11"/>
  <c r="G191" i="11"/>
  <c r="G190" i="11"/>
  <c r="G177" i="11"/>
  <c r="G176" i="11"/>
  <c r="G156" i="11"/>
  <c r="G154" i="11"/>
  <c r="G153" i="11"/>
  <c r="F97" i="4" l="1"/>
  <c r="D19" i="5" s="1"/>
  <c r="H93" i="4"/>
  <c r="H90" i="4"/>
  <c r="H95" i="4"/>
  <c r="G95" i="4"/>
  <c r="H94" i="4"/>
  <c r="G94" i="4"/>
  <c r="H92" i="4"/>
  <c r="G92" i="4"/>
  <c r="H91" i="4"/>
  <c r="G91" i="4"/>
  <c r="G236" i="11"/>
  <c r="G235" i="11"/>
  <c r="F140" i="1"/>
  <c r="G137" i="11"/>
  <c r="G138" i="11"/>
  <c r="G140" i="11"/>
  <c r="G141" i="11"/>
  <c r="G73" i="1"/>
  <c r="G72" i="1"/>
  <c r="G70" i="1"/>
  <c r="G69" i="1"/>
  <c r="G69" i="2"/>
  <c r="G68" i="2"/>
  <c r="F130" i="6"/>
  <c r="D20" i="5" s="1"/>
  <c r="G71" i="6"/>
  <c r="G70" i="6"/>
  <c r="G10" i="1"/>
  <c r="G18" i="11"/>
  <c r="G17" i="11"/>
  <c r="G138" i="1" l="1"/>
  <c r="G137" i="1"/>
  <c r="G122" i="6"/>
  <c r="G121" i="6"/>
  <c r="G53" i="3"/>
  <c r="G52" i="3"/>
  <c r="G37" i="6"/>
  <c r="G36" i="6"/>
  <c r="G29" i="6"/>
  <c r="G28" i="6"/>
  <c r="G162" i="2"/>
  <c r="G161" i="2"/>
  <c r="G27" i="3"/>
  <c r="G26" i="3"/>
  <c r="G20" i="1" l="1"/>
  <c r="G19" i="1"/>
  <c r="G11" i="2" l="1"/>
  <c r="G10" i="2"/>
  <c r="G99" i="6"/>
  <c r="G128" i="6"/>
  <c r="G126" i="6"/>
  <c r="G119" i="6"/>
  <c r="G117" i="6"/>
  <c r="G115" i="6"/>
  <c r="G110" i="6"/>
  <c r="G108" i="6"/>
  <c r="G107" i="6"/>
  <c r="G105" i="6"/>
  <c r="G104" i="6"/>
  <c r="G102" i="6"/>
  <c r="G101" i="6"/>
  <c r="G97" i="6"/>
  <c r="G95" i="6"/>
  <c r="G93" i="6"/>
  <c r="G91" i="6"/>
  <c r="G89" i="6"/>
  <c r="G87" i="6"/>
  <c r="G86" i="6"/>
  <c r="G84" i="6"/>
  <c r="G83" i="6"/>
  <c r="G81" i="6"/>
  <c r="G80" i="6"/>
  <c r="G78" i="6"/>
  <c r="G77" i="6"/>
  <c r="G76" i="6"/>
  <c r="G74" i="6"/>
  <c r="G73" i="6"/>
  <c r="G66" i="6"/>
  <c r="G64" i="6"/>
  <c r="G62" i="6"/>
  <c r="G61" i="6"/>
  <c r="G59" i="6"/>
  <c r="G58" i="6"/>
  <c r="G56" i="6"/>
  <c r="G54" i="6"/>
  <c r="G53" i="6"/>
  <c r="G52" i="6"/>
  <c r="G48" i="6"/>
  <c r="G46" i="6"/>
  <c r="G34" i="6"/>
  <c r="G33" i="6"/>
  <c r="G31" i="6"/>
  <c r="G26" i="6"/>
  <c r="G25" i="6"/>
  <c r="G21" i="6"/>
  <c r="G19" i="6"/>
  <c r="G18" i="6"/>
  <c r="G17" i="6"/>
  <c r="G12" i="6"/>
  <c r="G11" i="6"/>
  <c r="G9" i="6"/>
  <c r="G7" i="6"/>
  <c r="G6" i="6"/>
  <c r="G5" i="6"/>
  <c r="H89" i="4"/>
  <c r="H88" i="4"/>
  <c r="H86" i="4"/>
  <c r="H85" i="4"/>
  <c r="H83" i="4"/>
  <c r="H82" i="4"/>
  <c r="H80" i="4"/>
  <c r="H79" i="4"/>
  <c r="H77" i="4"/>
  <c r="H76" i="4"/>
  <c r="H74" i="4"/>
  <c r="H73" i="4"/>
  <c r="H71" i="4"/>
  <c r="H69" i="4"/>
  <c r="H68" i="4"/>
  <c r="H66" i="4"/>
  <c r="H64" i="4"/>
  <c r="H63" i="4"/>
  <c r="H61" i="4"/>
  <c r="H59" i="4"/>
  <c r="H58" i="4"/>
  <c r="H56" i="4"/>
  <c r="H55" i="4"/>
  <c r="H53" i="4"/>
  <c r="H51" i="4"/>
  <c r="H50" i="4"/>
  <c r="H48" i="4"/>
  <c r="H47" i="4"/>
  <c r="H45" i="4"/>
  <c r="H43" i="4"/>
  <c r="H41" i="4"/>
  <c r="H39" i="4"/>
  <c r="H37" i="4"/>
  <c r="H36" i="4"/>
  <c r="H35" i="4"/>
  <c r="H33" i="4"/>
  <c r="H30" i="4"/>
  <c r="H29" i="4"/>
  <c r="H28" i="4"/>
  <c r="H26" i="4"/>
  <c r="H24" i="4"/>
  <c r="H22" i="4"/>
  <c r="H20" i="4"/>
  <c r="H19" i="4"/>
  <c r="H17" i="4"/>
  <c r="H16" i="4"/>
  <c r="H15" i="4"/>
  <c r="H13" i="4"/>
  <c r="H12" i="4"/>
  <c r="H10" i="4"/>
  <c r="H9" i="4"/>
  <c r="H7" i="4"/>
  <c r="H6" i="4"/>
  <c r="H5" i="4"/>
  <c r="G134" i="11"/>
  <c r="G79" i="11"/>
  <c r="G247" i="11"/>
  <c r="G246" i="11"/>
  <c r="G244" i="11"/>
  <c r="G243" i="11"/>
  <c r="G241" i="11"/>
  <c r="G233" i="11"/>
  <c r="G232" i="11"/>
  <c r="G230" i="11"/>
  <c r="G229" i="11"/>
  <c r="G227" i="11"/>
  <c r="G226" i="11"/>
  <c r="G224" i="11"/>
  <c r="G222" i="11"/>
  <c r="G221" i="11"/>
  <c r="G216" i="11"/>
  <c r="G208" i="11"/>
  <c r="G207" i="11"/>
  <c r="G205" i="11"/>
  <c r="G203" i="11"/>
  <c r="G202" i="11"/>
  <c r="G201" i="11"/>
  <c r="G199" i="11"/>
  <c r="G197" i="11"/>
  <c r="G196" i="11"/>
  <c r="G188" i="11"/>
  <c r="G183" i="11"/>
  <c r="G182" i="11"/>
  <c r="G180" i="11"/>
  <c r="G179" i="11"/>
  <c r="G174" i="11"/>
  <c r="G173" i="11"/>
  <c r="G171" i="11"/>
  <c r="G170" i="11"/>
  <c r="G168" i="11"/>
  <c r="G167" i="11"/>
  <c r="G165" i="11"/>
  <c r="G163" i="11"/>
  <c r="G162" i="11"/>
  <c r="G160" i="11"/>
  <c r="G151" i="11"/>
  <c r="G150" i="11"/>
  <c r="G148" i="11"/>
  <c r="G147" i="11"/>
  <c r="G145" i="11"/>
  <c r="G143" i="11"/>
  <c r="G135" i="11"/>
  <c r="G133" i="11"/>
  <c r="G131" i="11"/>
  <c r="G130" i="11"/>
  <c r="G128" i="11"/>
  <c r="G126" i="11"/>
  <c r="G125" i="11"/>
  <c r="G123" i="11"/>
  <c r="G121" i="11"/>
  <c r="G120" i="11"/>
  <c r="G118" i="11"/>
  <c r="G116" i="11"/>
  <c r="G114" i="11"/>
  <c r="G109" i="11"/>
  <c r="G108" i="11"/>
  <c r="G103" i="11"/>
  <c r="G102" i="11"/>
  <c r="G100" i="11"/>
  <c r="G99" i="11"/>
  <c r="G97" i="11"/>
  <c r="G95" i="11"/>
  <c r="G94" i="11"/>
  <c r="G92" i="11"/>
  <c r="G90" i="11"/>
  <c r="G89" i="11"/>
  <c r="G82" i="11"/>
  <c r="G80" i="11"/>
  <c r="G77" i="11"/>
  <c r="G76" i="11"/>
  <c r="G74" i="11"/>
  <c r="G73" i="11"/>
  <c r="G71" i="11"/>
  <c r="G69" i="11"/>
  <c r="G58" i="11"/>
  <c r="G57" i="11"/>
  <c r="G55" i="11"/>
  <c r="G54" i="11"/>
  <c r="G52" i="11"/>
  <c r="G47" i="11"/>
  <c r="G46" i="11"/>
  <c r="G44" i="11"/>
  <c r="G43" i="11"/>
  <c r="G41" i="11"/>
  <c r="G39" i="11"/>
  <c r="G38" i="11"/>
  <c r="G37" i="11"/>
  <c r="G35" i="11"/>
  <c r="G33" i="11"/>
  <c r="G32" i="11"/>
  <c r="G30" i="11"/>
  <c r="G29" i="11"/>
  <c r="G26" i="11"/>
  <c r="G24" i="11"/>
  <c r="G23" i="11"/>
  <c r="G21" i="11"/>
  <c r="G20" i="11"/>
  <c r="G15" i="11"/>
  <c r="G14" i="11"/>
  <c r="G12" i="11"/>
  <c r="G11" i="11"/>
  <c r="G9" i="11"/>
  <c r="G8" i="11"/>
  <c r="G6" i="11"/>
  <c r="G5" i="11"/>
  <c r="G55" i="3"/>
  <c r="G50" i="3"/>
  <c r="G49" i="3"/>
  <c r="G47" i="3"/>
  <c r="G46" i="3"/>
  <c r="G44" i="3"/>
  <c r="G42" i="3"/>
  <c r="G40" i="3"/>
  <c r="G39" i="3"/>
  <c r="G37" i="3"/>
  <c r="G35" i="3"/>
  <c r="G24" i="3"/>
  <c r="G21" i="3"/>
  <c r="G18" i="3"/>
  <c r="G14" i="3"/>
  <c r="G34" i="3"/>
  <c r="G32" i="3"/>
  <c r="G23" i="3"/>
  <c r="G20" i="3"/>
  <c r="G17" i="3"/>
  <c r="G9" i="3"/>
  <c r="G7" i="3"/>
  <c r="G5" i="3"/>
  <c r="G208" i="2"/>
  <c r="G206" i="2"/>
  <c r="G205" i="2"/>
  <c r="G186" i="2"/>
  <c r="G180" i="2"/>
  <c r="G176" i="2"/>
  <c r="G170" i="2"/>
  <c r="G167" i="2"/>
  <c r="G151" i="2"/>
  <c r="G149" i="2"/>
  <c r="G138" i="2"/>
  <c r="G134" i="2"/>
  <c r="G122" i="2"/>
  <c r="G115" i="2"/>
  <c r="G109" i="2"/>
  <c r="G96" i="2"/>
  <c r="G73" i="2"/>
  <c r="G43" i="2"/>
  <c r="G41" i="2"/>
  <c r="G29" i="2"/>
  <c r="G26" i="2"/>
  <c r="G20" i="2"/>
  <c r="G17" i="2"/>
  <c r="G214" i="2"/>
  <c r="G212" i="2"/>
  <c r="G209" i="2"/>
  <c r="G194" i="2"/>
  <c r="G191" i="2"/>
  <c r="G188" i="2"/>
  <c r="G184" i="2"/>
  <c r="G181" i="2"/>
  <c r="G177" i="2"/>
  <c r="G173" i="2"/>
  <c r="G171" i="2"/>
  <c r="G166" i="2"/>
  <c r="G159" i="2"/>
  <c r="G157" i="2"/>
  <c r="G155" i="2"/>
  <c r="G142" i="2"/>
  <c r="G139" i="2"/>
  <c r="G135" i="2"/>
  <c r="G131" i="2"/>
  <c r="G112" i="2"/>
  <c r="G99" i="2"/>
  <c r="G97" i="2"/>
  <c r="G93" i="2"/>
  <c r="G90" i="2"/>
  <c r="G85" i="2"/>
  <c r="G82" i="2"/>
  <c r="G79" i="2"/>
  <c r="G74" i="2"/>
  <c r="G71" i="2"/>
  <c r="G57" i="2"/>
  <c r="G49" i="2"/>
  <c r="G35" i="2"/>
  <c r="G32" i="2"/>
  <c r="G27" i="2"/>
  <c r="G23" i="2"/>
  <c r="G18" i="2"/>
  <c r="G8" i="2"/>
  <c r="G211" i="2"/>
  <c r="G204" i="2"/>
  <c r="G202" i="2"/>
  <c r="G200" i="2"/>
  <c r="G198" i="2"/>
  <c r="G196" i="2"/>
  <c r="G193" i="2"/>
  <c r="G190" i="2"/>
  <c r="G183" i="2"/>
  <c r="G179" i="2"/>
  <c r="G175" i="2"/>
  <c r="G169" i="2"/>
  <c r="G164" i="2"/>
  <c r="G153" i="2"/>
  <c r="G141" i="2"/>
  <c r="G137" i="2"/>
  <c r="G133" i="2"/>
  <c r="G130" i="2"/>
  <c r="G117" i="2"/>
  <c r="G114" i="2"/>
  <c r="G111" i="2"/>
  <c r="G107" i="2"/>
  <c r="G105" i="2"/>
  <c r="G103" i="2"/>
  <c r="G101" i="2"/>
  <c r="G95" i="2"/>
  <c r="G92" i="2"/>
  <c r="G89" i="2"/>
  <c r="G87" i="2"/>
  <c r="G84" i="2"/>
  <c r="G81" i="2"/>
  <c r="G78" i="2"/>
  <c r="G76" i="2"/>
  <c r="G59" i="2"/>
  <c r="G51" i="2"/>
  <c r="G39" i="2"/>
  <c r="G37" i="2"/>
  <c r="G34" i="2"/>
  <c r="G31" i="2"/>
  <c r="G25" i="2"/>
  <c r="G22" i="2"/>
  <c r="G16" i="2"/>
  <c r="G7" i="2"/>
  <c r="G5" i="2"/>
  <c r="G131" i="1"/>
  <c r="G127" i="1"/>
  <c r="G125" i="1"/>
  <c r="G113" i="1"/>
  <c r="G109" i="1"/>
  <c r="G106" i="1"/>
  <c r="G101" i="1"/>
  <c r="G96" i="1"/>
  <c r="G94" i="1"/>
  <c r="G89" i="1"/>
  <c r="G87" i="1"/>
  <c r="G85" i="1"/>
  <c r="G81" i="1"/>
  <c r="G75" i="1"/>
  <c r="G65" i="1"/>
  <c r="G62" i="1"/>
  <c r="G57" i="1"/>
  <c r="G53" i="1"/>
  <c r="G47" i="1"/>
  <c r="G40" i="1"/>
  <c r="G36" i="1"/>
  <c r="G33" i="1"/>
  <c r="G17" i="1"/>
  <c r="G7" i="1"/>
  <c r="G132" i="1"/>
  <c r="G129" i="1"/>
  <c r="G123" i="1"/>
  <c r="G112" i="1"/>
  <c r="G103" i="1"/>
  <c r="G93" i="1"/>
  <c r="G90" i="1"/>
  <c r="G84" i="1"/>
  <c r="G67" i="1"/>
  <c r="G61" i="1"/>
  <c r="G58" i="1"/>
  <c r="G55" i="1"/>
  <c r="G46" i="1"/>
  <c r="G37" i="1"/>
  <c r="G34" i="1"/>
  <c r="G28" i="1"/>
  <c r="G26" i="1"/>
  <c r="G16" i="1"/>
  <c r="G6" i="1"/>
  <c r="G122" i="1"/>
  <c r="G120" i="1"/>
  <c r="G115" i="1"/>
  <c r="G111" i="1"/>
  <c r="G108" i="1"/>
  <c r="G105" i="1"/>
  <c r="G92" i="1"/>
  <c r="G83" i="1"/>
  <c r="G79" i="1"/>
  <c r="G64" i="1"/>
  <c r="G60" i="1"/>
  <c r="G45" i="1"/>
  <c r="G39" i="1"/>
  <c r="G15" i="1"/>
  <c r="G5" i="1"/>
  <c r="H8" i="4"/>
  <c r="H11" i="4"/>
  <c r="H14" i="4"/>
  <c r="H18" i="4"/>
  <c r="H21" i="4"/>
  <c r="H23" i="4"/>
  <c r="H25" i="4"/>
  <c r="H27" i="4"/>
  <c r="H31" i="4"/>
  <c r="H32" i="4"/>
  <c r="H34" i="4"/>
  <c r="H38" i="4"/>
  <c r="H40" i="4"/>
  <c r="H42" i="4"/>
  <c r="H44" i="4"/>
  <c r="H46" i="4"/>
  <c r="H49" i="4"/>
  <c r="H52" i="4"/>
  <c r="H54" i="4"/>
  <c r="H57" i="4"/>
  <c r="H60" i="4"/>
  <c r="H62" i="4"/>
  <c r="H65" i="4"/>
  <c r="H67" i="4"/>
  <c r="H70" i="4"/>
  <c r="H72" i="4"/>
  <c r="H75" i="4"/>
  <c r="H78" i="4"/>
  <c r="H81" i="4"/>
  <c r="H84" i="4"/>
  <c r="H87" i="4"/>
  <c r="G88" i="4"/>
  <c r="G85" i="4"/>
  <c r="G82" i="4"/>
  <c r="G79" i="4"/>
  <c r="G76" i="4"/>
  <c r="G73" i="4"/>
  <c r="G71" i="4"/>
  <c r="G37" i="4"/>
  <c r="G30" i="4"/>
  <c r="G17" i="4"/>
  <c r="G7" i="4"/>
  <c r="G89" i="4"/>
  <c r="G86" i="4"/>
  <c r="G83" i="4"/>
  <c r="G80" i="4"/>
  <c r="G77" i="4"/>
  <c r="G74" i="4"/>
  <c r="G69" i="4"/>
  <c r="G66" i="4"/>
  <c r="G64" i="4"/>
  <c r="G63" i="4"/>
  <c r="G59" i="4"/>
  <c r="G56" i="4"/>
  <c r="G53" i="4"/>
  <c r="G51" i="4"/>
  <c r="G48" i="4"/>
  <c r="G43" i="4"/>
  <c r="G41" i="4"/>
  <c r="G39" i="4"/>
  <c r="G36" i="4"/>
  <c r="G33" i="4"/>
  <c r="G29" i="4"/>
  <c r="G26" i="4"/>
  <c r="G20" i="4"/>
  <c r="G16" i="4"/>
  <c r="G13" i="4"/>
  <c r="G10" i="4"/>
  <c r="G6" i="4"/>
  <c r="G68" i="4"/>
  <c r="G61" i="4"/>
  <c r="G58" i="4"/>
  <c r="G55" i="4"/>
  <c r="G50" i="4"/>
  <c r="G47" i="4"/>
  <c r="G45" i="4"/>
  <c r="G35" i="4"/>
  <c r="G28" i="4"/>
  <c r="G24" i="4"/>
  <c r="G22" i="4"/>
  <c r="G19" i="4"/>
  <c r="G15" i="4"/>
  <c r="G12" i="4"/>
  <c r="G9" i="4"/>
  <c r="G5" i="4"/>
  <c r="A20" i="5"/>
  <c r="F249" i="11"/>
  <c r="G216" i="2" l="1"/>
  <c r="G140" i="1"/>
  <c r="G130" i="6"/>
  <c r="A18" i="5"/>
  <c r="D18" i="5"/>
  <c r="G249" i="11"/>
  <c r="H97" i="4"/>
  <c r="A19" i="5"/>
  <c r="F57" i="3"/>
  <c r="G57" i="3"/>
  <c r="A15" i="5"/>
  <c r="F216" i="2"/>
  <c r="A17" i="5" l="1"/>
  <c r="D17" i="5"/>
  <c r="A16" i="5"/>
  <c r="D16" i="5"/>
  <c r="D15" i="5"/>
  <c r="D22" i="5" l="1"/>
</calcChain>
</file>

<file path=xl/comments1.xml><?xml version="1.0" encoding="utf-8"?>
<comments xmlns="http://schemas.openxmlformats.org/spreadsheetml/2006/main">
  <authors>
    <author>Claudia G</author>
  </authors>
  <commentList>
    <comment ref="F5" authorId="0">
      <text>
        <r>
          <rPr>
            <sz val="9"/>
            <color indexed="81"/>
            <rFont val="Tahoma"/>
            <family val="2"/>
          </rPr>
          <t xml:space="preserve">Indique el número de grabaciones que solicita de cada tema
</t>
        </r>
      </text>
    </comment>
  </commentList>
</comments>
</file>

<file path=xl/comments2.xml><?xml version="1.0" encoding="utf-8"?>
<comments xmlns="http://schemas.openxmlformats.org/spreadsheetml/2006/main">
  <authors>
    <author>Claudia G</author>
  </authors>
  <commentList>
    <comment ref="F5" authorId="0">
      <text>
        <r>
          <rPr>
            <sz val="9"/>
            <color indexed="81"/>
            <rFont val="Tahoma"/>
            <family val="2"/>
          </rPr>
          <t>Indique aquí la cantidad de grabaciones que solicita de cada tema.</t>
        </r>
      </text>
    </comment>
  </commentList>
</comments>
</file>

<file path=xl/comments3.xml><?xml version="1.0" encoding="utf-8"?>
<comments xmlns="http://schemas.openxmlformats.org/spreadsheetml/2006/main">
  <authors>
    <author>Claudia G</author>
  </authors>
  <commentList>
    <comment ref="F5" authorId="0">
      <text>
        <r>
          <rPr>
            <sz val="9"/>
            <color indexed="81"/>
            <rFont val="Tahoma"/>
            <family val="2"/>
          </rPr>
          <t>Indique aquí la cantidad de grabaciones que solicita de cada tema</t>
        </r>
      </text>
    </comment>
  </commentList>
</comments>
</file>

<file path=xl/comments4.xml><?xml version="1.0" encoding="utf-8"?>
<comments xmlns="http://schemas.openxmlformats.org/spreadsheetml/2006/main">
  <authors>
    <author>Claudia G</author>
  </authors>
  <commentList>
    <comment ref="F5" authorId="0">
      <text>
        <r>
          <rPr>
            <sz val="9"/>
            <color indexed="81"/>
            <rFont val="Tahoma"/>
            <family val="2"/>
          </rPr>
          <t>Indique el número de grabaciones que solicita de cada tema</t>
        </r>
      </text>
    </comment>
  </commentList>
</comments>
</file>

<file path=xl/comments5.xml><?xml version="1.0" encoding="utf-8"?>
<comments xmlns="http://schemas.openxmlformats.org/spreadsheetml/2006/main">
  <authors>
    <author>Claudia G</author>
  </authors>
  <commentList>
    <comment ref="F5" authorId="0">
      <text>
        <r>
          <rPr>
            <sz val="9"/>
            <color indexed="81"/>
            <rFont val="Tahoma"/>
            <family val="2"/>
          </rPr>
          <t>Indique aquí la cantidad de grabaciones que solicita de cada tema</t>
        </r>
      </text>
    </comment>
  </commentList>
</comments>
</file>

<file path=xl/comments6.xml><?xml version="1.0" encoding="utf-8"?>
<comments xmlns="http://schemas.openxmlformats.org/spreadsheetml/2006/main">
  <authors>
    <author>Claudia G</author>
  </authors>
  <commentList>
    <comment ref="F5" authorId="0">
      <text>
        <r>
          <rPr>
            <sz val="9"/>
            <color indexed="81"/>
            <rFont val="Tahoma"/>
            <family val="2"/>
          </rPr>
          <t>Indique aquí la cantidad de grabaciones que solicita de cada tema.</t>
        </r>
      </text>
    </comment>
  </commentList>
</comments>
</file>

<file path=xl/sharedStrings.xml><?xml version="1.0" encoding="utf-8"?>
<sst xmlns="http://schemas.openxmlformats.org/spreadsheetml/2006/main" count="1574" uniqueCount="413">
  <si>
    <t>Homosexualidad: ¿Qué es? ¿Cómo puedo ser libre?</t>
  </si>
  <si>
    <t>Stephen Black</t>
  </si>
  <si>
    <t>Raíces del lesbianismo</t>
  </si>
  <si>
    <t>Christine Sneeringer</t>
  </si>
  <si>
    <t>Mitos y verdades sobre la homosexualidad</t>
  </si>
  <si>
    <t>Joseph Nicolosi</t>
  </si>
  <si>
    <t>Panel preguntas y respuestas</t>
  </si>
  <si>
    <t>Raíces y causas de la homosexualidad femenina</t>
  </si>
  <si>
    <t>Melissa Fryrear</t>
  </si>
  <si>
    <t>Conociendo la subcultura gay</t>
  </si>
  <si>
    <t>Oscar Galindo</t>
  </si>
  <si>
    <t>Raíces de la homosexualidad y lesbianismo</t>
  </si>
  <si>
    <t>Heisha Fernández</t>
  </si>
  <si>
    <t>Conociendo el lado oscuro de la subcultura gay</t>
  </si>
  <si>
    <t>La agenda gay</t>
  </si>
  <si>
    <t>Olivia Corral</t>
  </si>
  <si>
    <t>Raíces de homosexualidad y lesbianismo</t>
  </si>
  <si>
    <t>Superando la homosexualidad: El proceso de sanidad</t>
  </si>
  <si>
    <t>Raíces y causas de la homosexualidad</t>
  </si>
  <si>
    <t>Imelda Márquez</t>
  </si>
  <si>
    <t>Bryan Kliewer</t>
  </si>
  <si>
    <t>Charlie Hernández</t>
  </si>
  <si>
    <t>Al que cree todo le es posible</t>
  </si>
  <si>
    <t>El poder de los medios: Estudios científicos sobre la AMS que hemos creído verdaderos</t>
  </si>
  <si>
    <t>Eduardo Cadena</t>
  </si>
  <si>
    <t>Jóvenes y homosexualidad</t>
  </si>
  <si>
    <t>Más allá de la homosexualidad</t>
  </si>
  <si>
    <t>Avanzando hacia la meta</t>
  </si>
  <si>
    <t>Willy Torresin</t>
  </si>
  <si>
    <t>Raíces de la homosexualidad</t>
  </si>
  <si>
    <t>Álvaro Aguilar</t>
  </si>
  <si>
    <t>Tema</t>
  </si>
  <si>
    <t>Expositor</t>
  </si>
  <si>
    <t>Formato Disponible</t>
  </si>
  <si>
    <t>Cantidad Solicitada</t>
  </si>
  <si>
    <t>Importe</t>
  </si>
  <si>
    <t>Joe Dallas</t>
  </si>
  <si>
    <t>Mp3</t>
  </si>
  <si>
    <t>DVD VIDEO</t>
  </si>
  <si>
    <t xml:space="preserve">Joe Dallas </t>
  </si>
  <si>
    <t>Oscar Rivas</t>
  </si>
  <si>
    <t>Superando la confusión de identidad de género</t>
  </si>
  <si>
    <t>Alvaro Aguilar</t>
  </si>
  <si>
    <t>Raíces de AMS y proceso de restauración</t>
  </si>
  <si>
    <t>Norma Esquivel</t>
  </si>
  <si>
    <t>Homosexualidad y juventud</t>
  </si>
  <si>
    <t>Esteban Borguetti</t>
  </si>
  <si>
    <t>Masculinidad: Un paso más allá</t>
  </si>
  <si>
    <t>Juan Guillermo P.</t>
  </si>
  <si>
    <t>Feminidad: Un paso más allá</t>
  </si>
  <si>
    <t>Philip Kirk B.</t>
  </si>
  <si>
    <t>Lo que la ciencia no dice sobre la homosexualidad</t>
  </si>
  <si>
    <t>Respondiendo a la teología pro-gay</t>
  </si>
  <si>
    <t>Narcisismo y Homosexualidad</t>
  </si>
  <si>
    <t>Michael Newman</t>
  </si>
  <si>
    <t>Desarrollando tus aliados</t>
  </si>
  <si>
    <t>Orígenes y Desafíos de la Homosexualidad</t>
  </si>
  <si>
    <t>El poder de Dios para transformar tu vida: 8 decisiones</t>
  </si>
  <si>
    <t>Superando la homosexualidad: Lo que es, lo que no es</t>
  </si>
  <si>
    <t>Hijos o esclavos?</t>
  </si>
  <si>
    <t>Por qué las personas luchan con la homosexualidad?</t>
  </si>
  <si>
    <t>Homosexualidad y Lesbianismo</t>
  </si>
  <si>
    <t>Indicaciones:</t>
  </si>
  <si>
    <t>5 Categorías de pecados sexuales en la familia de Dios</t>
  </si>
  <si>
    <t>Desarrollando clubes para adolescentes y jóvenes</t>
  </si>
  <si>
    <t>Evangelizando a la comunidad homosexual</t>
  </si>
  <si>
    <t>Patricia Lawrence</t>
  </si>
  <si>
    <t>Iglesia y homosexualidad: Ministerio en la Iglesia</t>
  </si>
  <si>
    <t>Indicaciones prácticas para desarrollar un ministerio</t>
  </si>
  <si>
    <t>Ministerio para mujeres saliendo del lesbianismo</t>
  </si>
  <si>
    <t>Respuestas cristianas a la agencia pro gay</t>
  </si>
  <si>
    <t>Alcanzando a la juventud gay</t>
  </si>
  <si>
    <t>Darren Thompson</t>
  </si>
  <si>
    <t>Cómo tener diálogo con un homosexual</t>
  </si>
  <si>
    <t>Convirtiéndose en un sanador profético en su iglesia y en su comunidad</t>
  </si>
  <si>
    <t>Andy Comiskey</t>
  </si>
  <si>
    <t>Estrategias para el crecimiento de los ministerios</t>
  </si>
  <si>
    <t>Homosexualidad: Acercamientos cristianos</t>
  </si>
  <si>
    <t>Esly Carvalho</t>
  </si>
  <si>
    <t>Homosexualidad: Un problema de todos</t>
  </si>
  <si>
    <t>María Noval</t>
  </si>
  <si>
    <t>La aportación de la Iglesia en la Restauración</t>
  </si>
  <si>
    <t>Guillermo Fuentes</t>
  </si>
  <si>
    <t>La Iglesia como comunidad restauradora</t>
  </si>
  <si>
    <t>Levantando grupos de apoyo</t>
  </si>
  <si>
    <t>Rendición de cuentas</t>
  </si>
  <si>
    <t>Respondiendo a la cultura y a la teología gay</t>
  </si>
  <si>
    <t>Respondiendo a quienes dicen que la restauración no funciona</t>
  </si>
  <si>
    <t>La Iglesia y el homosexual</t>
  </si>
  <si>
    <t>Cómo comenzar un ministerio</t>
  </si>
  <si>
    <t>Cómo evangelizar a la comunidad gay</t>
  </si>
  <si>
    <t>Grupos de apoyo</t>
  </si>
  <si>
    <t>La Iglesia y la agenda pro-gay</t>
  </si>
  <si>
    <t>La importancia de la rendición de cuentas</t>
  </si>
  <si>
    <t>Sugerencias prácticas para ministrar</t>
  </si>
  <si>
    <t>Cómo compartir el evangelio a la comunidad gay</t>
  </si>
  <si>
    <t>Cómo establecer grupos de apoyo</t>
  </si>
  <si>
    <t>Confesión y Rendición de cuentas</t>
  </si>
  <si>
    <t>Consejería</t>
  </si>
  <si>
    <t>Indicaciones prácticas para ministrar</t>
  </si>
  <si>
    <t>La importancia de los límites</t>
  </si>
  <si>
    <t>La restauración sexual y la Iglesia</t>
  </si>
  <si>
    <t>Homosexualidad: Posición del cristiano</t>
  </si>
  <si>
    <t>Nancy Santiago</t>
  </si>
  <si>
    <t>Respuestas a la teología pro-gay</t>
  </si>
  <si>
    <t>La Iglesia y la restauración sexual</t>
  </si>
  <si>
    <t>Cómo levantar un ministerio efectivo</t>
  </si>
  <si>
    <t>Cómo ministrar al quebrantado sexual</t>
  </si>
  <si>
    <t>Equipando a la Iglesia para comprender con la verdad y la gracia de Jesucristo</t>
  </si>
  <si>
    <t>Herramientas de consejería</t>
  </si>
  <si>
    <t>Hilda Armida</t>
  </si>
  <si>
    <t>La Iglesia como comunidad de restauración</t>
  </si>
  <si>
    <t>Temas de consejería</t>
  </si>
  <si>
    <t>Cómo prevenir caídas-Renovación de la mente</t>
  </si>
  <si>
    <t>Estrategias fallidas en la Iglesia</t>
  </si>
  <si>
    <t>Panorama global del problema con las luchas sexuales y de Exodus y otros ministerios</t>
  </si>
  <si>
    <t>Bryan Kliewer/Heisha Fernández</t>
  </si>
  <si>
    <t>Puede la Iglesia ser una comunidad restauradora?</t>
  </si>
  <si>
    <t>Qué debería hacer la Iglesia cuando personas con luchas sexuales llegan?</t>
  </si>
  <si>
    <t>Shirley Baskett</t>
  </si>
  <si>
    <t>Qué dice la Biblia sobre la homosexualidad</t>
  </si>
  <si>
    <t>Liderazgo ministerial: El llamado</t>
  </si>
  <si>
    <t>Psicología y Fe Cristiana</t>
  </si>
  <si>
    <t>Quebrantamiento Sexual y Relacional: Proceso de Sanidad</t>
  </si>
  <si>
    <t>El proceso terapéutico de la AMS No Deseada</t>
  </si>
  <si>
    <t>Homosexualidad: Acercamientos Cristianos</t>
  </si>
  <si>
    <t>Terapia familiar en casos de AMS</t>
  </si>
  <si>
    <t>Matrimonio y Adopción homosexual: Por qué oponernos</t>
  </si>
  <si>
    <t>Liderazgo ministerial: Habilidades del liderazgo ministerial</t>
  </si>
  <si>
    <t>Ministrando liberación: ¿Ataduras, opresión o posesión?</t>
  </si>
  <si>
    <t xml:space="preserve">Mp3  </t>
  </si>
  <si>
    <t>Sem C. E. "Emmanuel"- Nov 2005</t>
  </si>
  <si>
    <t>Sem Amistad Familiar- Mayo 2007.</t>
  </si>
  <si>
    <t xml:space="preserve">Sem- Mayo 2008 - Ensenada, B.C. </t>
  </si>
  <si>
    <t>Sem Amistad Familiar-Feb 2008</t>
  </si>
  <si>
    <t>Desafíos Pastorales</t>
  </si>
  <si>
    <t>Entonces ¿Cómo deberíamos responder?</t>
  </si>
  <si>
    <t>Qué es Exodus,  y cómo comenzar un ministerio?</t>
  </si>
  <si>
    <t>Sy Rogers</t>
  </si>
  <si>
    <t xml:space="preserve">Codependencia </t>
  </si>
  <si>
    <t>Dependencia emocional y codependencia</t>
  </si>
  <si>
    <t>Mauricio Montión</t>
  </si>
  <si>
    <t>Las múltiples demandas del amor condicional</t>
  </si>
  <si>
    <t>Lecciones de sobrevivencia para padres</t>
  </si>
  <si>
    <t>Reconciliación entre padres e hijos de transfondo homosexual</t>
  </si>
  <si>
    <t>Ayuda para familiares y amigos</t>
  </si>
  <si>
    <t>Intervención en crisis</t>
  </si>
  <si>
    <t>Vanessa Rendón</t>
  </si>
  <si>
    <t xml:space="preserve">Intervención en crisis </t>
  </si>
  <si>
    <t>Luz en la fosa</t>
  </si>
  <si>
    <t>Proceso de duelo</t>
  </si>
  <si>
    <t>Ministerio</t>
  </si>
  <si>
    <t>Sem Amistad Familiar- Mexicali, B. C.</t>
  </si>
  <si>
    <t>Sem Amistad Familiar - Mexicali, B.C.</t>
  </si>
  <si>
    <t>Sem C. E. "Emmanuel" -  Nov 2005</t>
  </si>
  <si>
    <t xml:space="preserve">Sem Amistad Familiar- Mayo 2007 </t>
  </si>
  <si>
    <t xml:space="preserve">Sem Amistad Familiar- Mayo 2007  </t>
  </si>
  <si>
    <t>Amistad Familiar- marzo 2008</t>
  </si>
  <si>
    <t>Sem Amistad Familiar - Feb2008</t>
  </si>
  <si>
    <t xml:space="preserve">Evento </t>
  </si>
  <si>
    <t>Estrategias fallidas de la Iglesia en la restauración sexual</t>
  </si>
  <si>
    <t>Evento</t>
  </si>
  <si>
    <t>Cuando la homosexualidad golpea el hogar</t>
  </si>
  <si>
    <t>Lecciones de Sobrevivencia para padres</t>
  </si>
  <si>
    <t>Ayuda para padres, familiares y amigos</t>
  </si>
  <si>
    <t>Testimonio: Libre de la homosexualidad</t>
  </si>
  <si>
    <t>Testimonio matrimonio</t>
  </si>
  <si>
    <t>Daniel y Patricia Farías</t>
  </si>
  <si>
    <t>Kendy y Renata Ramírez</t>
  </si>
  <si>
    <t>Testimonio: Libre del lesbianismo</t>
  </si>
  <si>
    <t>Ana María Luna</t>
  </si>
  <si>
    <t>Testimonio Padres</t>
  </si>
  <si>
    <t>Selfa Santana</t>
  </si>
  <si>
    <t>Mike Haley</t>
  </si>
  <si>
    <t>Zeferino Ramos</t>
  </si>
  <si>
    <t>María Cárdenas</t>
  </si>
  <si>
    <t>Isabel Bernal</t>
  </si>
  <si>
    <t>Testimonio libre de la homosexualidad</t>
  </si>
  <si>
    <t xml:space="preserve">Varios  Seminarios </t>
  </si>
  <si>
    <t>Testimonio Matrimonio</t>
  </si>
  <si>
    <t>Eduardo y Jessica Núrquez</t>
  </si>
  <si>
    <t>Testimonio libre de lesbianismo</t>
  </si>
  <si>
    <t>Marcela Ugalde</t>
  </si>
  <si>
    <t>Xenia Attias</t>
  </si>
  <si>
    <t xml:space="preserve">Sem C. E. "Emmanuel"- Nov 2005 </t>
  </si>
  <si>
    <t>Charlie Hdez.</t>
  </si>
  <si>
    <t>Stephanie Díaz</t>
  </si>
  <si>
    <t>Errol Aguilera</t>
  </si>
  <si>
    <t>Steven Barberena</t>
  </si>
  <si>
    <t>Patricia Zúñiga</t>
  </si>
  <si>
    <t>Phillip Kirk</t>
  </si>
  <si>
    <t>Ministerio prostitución</t>
  </si>
  <si>
    <t xml:space="preserve">Ministerio Rahab </t>
  </si>
  <si>
    <t>Testimonios</t>
  </si>
  <si>
    <t>Abuso sexual</t>
  </si>
  <si>
    <t>Abuso sexual: Previniendo y sanando</t>
  </si>
  <si>
    <t>Abuso Sexual: Previniendo y sanando</t>
  </si>
  <si>
    <t>Abuso sexual: Síntomas y efectos</t>
  </si>
  <si>
    <t>Superando el abuso sexual</t>
  </si>
  <si>
    <t>Abuso Sexual</t>
  </si>
  <si>
    <t>Superando las secuelas del abuso sexual</t>
  </si>
  <si>
    <t>Prevención del Abuso Sexual</t>
  </si>
  <si>
    <t>Magalí Luengas</t>
  </si>
  <si>
    <t>Sanando las heridas del abuso sexual</t>
  </si>
  <si>
    <t>Sem Amistad Familiar- Mayo 2007</t>
  </si>
  <si>
    <t>Sem- Ensenada Mayo 2008</t>
  </si>
  <si>
    <t>Amistades saludables con el mismo sexo</t>
  </si>
  <si>
    <t>Características de quienes supera el poder del pecado sexual</t>
  </si>
  <si>
    <t>Sy Roger</t>
  </si>
  <si>
    <t>Cómo prevenir caídas sexuales</t>
  </si>
  <si>
    <t>Creciendo en tu masculinidad</t>
  </si>
  <si>
    <t>Tim Broach</t>
  </si>
  <si>
    <t>El matrimonio y el ex gay</t>
  </si>
  <si>
    <t>Mauricio Montión y Tim Broach</t>
  </si>
  <si>
    <t>La importancia del padre</t>
  </si>
  <si>
    <t>Libertad de la adicción sexual</t>
  </si>
  <si>
    <t>Socorro Meza</t>
  </si>
  <si>
    <t>Mamá y yo: Vinculación - Desvinculación saludable</t>
  </si>
  <si>
    <t>Mis 3 estratégias de supervivencia más importantes</t>
  </si>
  <si>
    <t>Renovando la mente: Cómo conquistar tus impulsos</t>
  </si>
  <si>
    <t>Restaurando la verdadera masculinidad</t>
  </si>
  <si>
    <t xml:space="preserve">Mauricio Montión </t>
  </si>
  <si>
    <t>Soltería: Viviendo en santidad</t>
  </si>
  <si>
    <t>Abriendo puertas para comprender los géneros</t>
  </si>
  <si>
    <t>Afirmación de sexualidad y género</t>
  </si>
  <si>
    <t>Guerra espiritual: Cómo afecta mi sexualidad</t>
  </si>
  <si>
    <t>Hombre de valor</t>
  </si>
  <si>
    <t>La importancia del grupo de amigos</t>
  </si>
  <si>
    <t>Luchando como una dama</t>
  </si>
  <si>
    <t>Más allá de los estereotipos</t>
  </si>
  <si>
    <t>Puerta de esperanza</t>
  </si>
  <si>
    <t>Rompiendo el ciclo de la adicción sexual</t>
  </si>
  <si>
    <t>Patricia Farías</t>
  </si>
  <si>
    <t>Sanidad sexual y abstinencia</t>
  </si>
  <si>
    <t>Superando la masturbación</t>
  </si>
  <si>
    <t>Proceso de restauración</t>
  </si>
  <si>
    <t>Caídas morales: Previniendo y restaurando</t>
  </si>
  <si>
    <t>El propósito divino de la sexualidad</t>
  </si>
  <si>
    <t>Francisco Guitrón</t>
  </si>
  <si>
    <t>Entendiendo los daños de la pornografía y cómo sanar sus heridas</t>
  </si>
  <si>
    <t>Las piezas faltantes: comprendiendo los ladrillos de la vida</t>
  </si>
  <si>
    <t>Janelle Hallman</t>
  </si>
  <si>
    <t>Masculino y femenino: ¿De qué se trata?</t>
  </si>
  <si>
    <t>¿Qué caracteriza a las personas que han superado la homosexualidad?</t>
  </si>
  <si>
    <t>Recuperación de AMS y matrimonio</t>
  </si>
  <si>
    <t>Restaurando tu verdadera identidad</t>
  </si>
  <si>
    <t>Venciendo pensamientos impuros</t>
  </si>
  <si>
    <t>Pornografía y masturbación</t>
  </si>
  <si>
    <t>Venciendo la raíz de las tentaciones sexuales</t>
  </si>
  <si>
    <t>La Restauración sexual</t>
  </si>
  <si>
    <t>Iglesia Buenas Nuevas, Rep. Dom. 2006</t>
  </si>
  <si>
    <t>AMS y preparación para el matrimonio</t>
  </si>
  <si>
    <t>Características de personas que superan AMS</t>
  </si>
  <si>
    <t>Cómo superar la pornografía y masturbación</t>
  </si>
  <si>
    <t>El poder del perdón: Cómo Cristo sana el corazón herido</t>
  </si>
  <si>
    <t>No más víctima: Creciendo a través del conflicto</t>
  </si>
  <si>
    <t>Sanando heridas del abuso emocional</t>
  </si>
  <si>
    <t>Sanidad interior</t>
  </si>
  <si>
    <t>¿Quieres ser sano?</t>
  </si>
  <si>
    <t>Cómo Jesús sana nuestras heridas paternas</t>
  </si>
  <si>
    <t>El perdón: El fundamento de la sanidad</t>
  </si>
  <si>
    <t>El poder de la cruz para llevar pecados y heridas</t>
  </si>
  <si>
    <t>El poder de la cruz para vencer la vergüenza y la deshonra</t>
  </si>
  <si>
    <t>Obstáculos para la sanidad</t>
  </si>
  <si>
    <t>Restaurando la imagen rota</t>
  </si>
  <si>
    <t>Superando el dolor y la vergüenza</t>
  </si>
  <si>
    <t>Dependencia emocional: ¿Qué es y cómo ser sano?</t>
  </si>
  <si>
    <t>Diario de sanidad</t>
  </si>
  <si>
    <t>Proceso de sanidad</t>
  </si>
  <si>
    <t>Etapas del proceso de sanidad</t>
  </si>
  <si>
    <t>Carol Hardy</t>
  </si>
  <si>
    <t>Panorama de los modelos de sanidad</t>
  </si>
  <si>
    <t>Superando la homosexualidad: Sanidad a largo plazo</t>
  </si>
  <si>
    <t>Arquetipos masculinos: Forjando tu identidad como varón</t>
  </si>
  <si>
    <t>Victoria sobre el pecado sexual: Masturbación y Pornografía</t>
  </si>
  <si>
    <t>Sammy Martínez</t>
  </si>
  <si>
    <t>En pos de la libertad: 5 áreas de sanidad en AMS</t>
  </si>
  <si>
    <t>Philip Kirk B</t>
  </si>
  <si>
    <t>El ex homosexual y el matrimonio</t>
  </si>
  <si>
    <t>Estrategias de autocuidado emocional y espiritual</t>
  </si>
  <si>
    <t>Acuérdate de la mujer de Lot</t>
  </si>
  <si>
    <t>Restauración Sexual</t>
  </si>
  <si>
    <t>Cómo prevenir la homosexualidad</t>
  </si>
  <si>
    <t>Prevención de la homosexualidad</t>
  </si>
  <si>
    <t>Infecciones de transmisión sexual</t>
  </si>
  <si>
    <t>Humberto Salgado</t>
  </si>
  <si>
    <t>Prevención y sanidad del quebrantamiento sexual (4 discos)</t>
  </si>
  <si>
    <t>Pureza y sanidad sexual para jóvenes</t>
  </si>
  <si>
    <t>Cómo ministrar a personas con VIH SIDA</t>
  </si>
  <si>
    <t>Betty Van Engen</t>
  </si>
  <si>
    <t>Viviendo positivamente con VIH/SIDA</t>
  </si>
  <si>
    <t>Sanidad Interior</t>
  </si>
  <si>
    <t>VIH/SIDA</t>
  </si>
  <si>
    <t>Dependencia emocional ¿Qué es y cómo ser sano?</t>
  </si>
  <si>
    <t>Quieres ser sano?</t>
  </si>
  <si>
    <t xml:space="preserve">Sem- Ensenada Mayo 2008 </t>
  </si>
  <si>
    <t>1er. Sem EXLA- Mayo 2009</t>
  </si>
  <si>
    <t>Total a pagar:</t>
  </si>
  <si>
    <t>El cambio es posible</t>
  </si>
  <si>
    <t>5o. Congreso Internacional EXLA - 2009</t>
  </si>
  <si>
    <t>6° Congreso Internacional EXLA - 2010</t>
  </si>
  <si>
    <t>7° Congreso Internacional EXLA - 2011</t>
  </si>
  <si>
    <t>Soledad en adultos solteros: Preparándose para el matrimonio</t>
  </si>
  <si>
    <t>2o. Sem EXLA- Escuadrón de Vida</t>
  </si>
  <si>
    <t>1er. Sem EXLA-Escuadrón de Vida</t>
  </si>
  <si>
    <t>4° Congreso Internacional EXLA 2006</t>
  </si>
  <si>
    <t>3er. Congreso Internacional EXLA 2004</t>
  </si>
  <si>
    <t>5° Congreso Internacional EXLA - 2009</t>
  </si>
  <si>
    <t>Adicción al sexo: Sanando las heridas</t>
  </si>
  <si>
    <t>Técnicas terapéuticas en el abuso sexual</t>
  </si>
  <si>
    <t>Por qué se dan las adicciones</t>
  </si>
  <si>
    <t xml:space="preserve">* No incluye gastos de envío. </t>
  </si>
  <si>
    <r>
      <t xml:space="preserve">• En la parte inferior encontrará pestañas que contienen los temas de las grabaciones divididos en: </t>
    </r>
    <r>
      <rPr>
        <i/>
        <sz val="9.5"/>
        <color theme="1"/>
        <rFont val="Kalinga"/>
      </rPr>
      <t>Homosexualidad y Lesbianismo</t>
    </r>
    <r>
      <rPr>
        <sz val="9.5"/>
        <color theme="1"/>
        <rFont val="Kalinga"/>
      </rPr>
      <t xml:space="preserve">, </t>
    </r>
    <r>
      <rPr>
        <i/>
        <sz val="9.5"/>
        <color theme="1"/>
        <rFont val="Kalinga"/>
      </rPr>
      <t>Ministerio</t>
    </r>
    <r>
      <rPr>
        <sz val="9.5"/>
        <color theme="1"/>
        <rFont val="Kalinga"/>
      </rPr>
      <t>,</t>
    </r>
    <r>
      <rPr>
        <i/>
        <sz val="9.5"/>
        <color theme="1"/>
        <rFont val="Kalinga"/>
      </rPr>
      <t xml:space="preserve"> Ayuda para padres familiares y amigos, etc.</t>
    </r>
    <r>
      <rPr>
        <sz val="9.5"/>
        <color theme="1"/>
        <rFont val="Kalinga"/>
      </rPr>
      <t>.</t>
    </r>
  </si>
  <si>
    <t>• Elija la pestaña de acuerdo a la categoría que le interesa.</t>
  </si>
  <si>
    <t>• Indique el número de grabaciones que desea.</t>
  </si>
  <si>
    <r>
      <t xml:space="preserve">• Para saber el costo total de las grabaciones que eligió regrese a esta hoja </t>
    </r>
    <r>
      <rPr>
        <b/>
        <i/>
        <sz val="9.5"/>
        <color theme="1"/>
        <rFont val="Kalinga"/>
      </rPr>
      <t>Principal.</t>
    </r>
    <r>
      <rPr>
        <sz val="9.5"/>
        <color theme="1"/>
        <rFont val="Kalinga"/>
      </rPr>
      <t xml:space="preserve"> (No incluye gastos de envío)</t>
    </r>
  </si>
  <si>
    <r>
      <t xml:space="preserve">• Envíe este archivo a </t>
    </r>
    <r>
      <rPr>
        <u/>
        <sz val="9.5"/>
        <color theme="4"/>
        <rFont val="Kalinga"/>
      </rPr>
      <t>ventas@exoduslatinoamerica.org</t>
    </r>
    <r>
      <rPr>
        <sz val="9.5"/>
        <color theme="1"/>
        <rFont val="Kalinga"/>
      </rPr>
      <t xml:space="preserve"> para ordenar su pedido.</t>
    </r>
  </si>
  <si>
    <t>Joe Dallas/Oscar Galindo</t>
  </si>
  <si>
    <t xml:space="preserve"> </t>
  </si>
  <si>
    <t>CD AUDIO</t>
  </si>
  <si>
    <t>Grabaciones "Homosexualidad y Lesbianismo"</t>
  </si>
  <si>
    <t>Grabaciones "Ministerio"</t>
  </si>
  <si>
    <t>Grabaciones "Padres, familiares y amigos"</t>
  </si>
  <si>
    <t>Grabaciones "Restauración Sexual"</t>
  </si>
  <si>
    <t>Grabaciones de "Testimonios"</t>
  </si>
  <si>
    <t>Grabaciones "Temas Varios"</t>
  </si>
  <si>
    <t>Subtotal:</t>
  </si>
  <si>
    <t>Regresar a la página principal</t>
  </si>
  <si>
    <t xml:space="preserve">Caídas Morales en el liderazgo </t>
  </si>
  <si>
    <t>Felipe Kirk B.</t>
  </si>
  <si>
    <t>1a Jornada de Restauración Sexual 2012</t>
  </si>
  <si>
    <t>Cómo vencer el pecado sexual</t>
  </si>
  <si>
    <t xml:space="preserve">Educación sexual en una sociedad postmoderna </t>
  </si>
  <si>
    <t xml:space="preserve">El cambio es posible </t>
  </si>
  <si>
    <t>Humberto Corral</t>
  </si>
  <si>
    <t xml:space="preserve">Mentoría y discipulado para los quebrantados sexuales </t>
  </si>
  <si>
    <t xml:space="preserve">Prevención Contextual del abuso sexual </t>
  </si>
  <si>
    <t>Robson Dias</t>
  </si>
  <si>
    <t>1a Jornada de Restauración Sexual</t>
  </si>
  <si>
    <t xml:space="preserve">Sanando las heridas del abuso sexual </t>
  </si>
  <si>
    <t xml:space="preserve">Quebrantado sexual: Crisis Familiar </t>
  </si>
  <si>
    <t xml:space="preserve">Victoria sobre la adicción sexual </t>
  </si>
  <si>
    <t>José Luis Altamirano</t>
  </si>
  <si>
    <t xml:space="preserve">Volviendo a las sendas antiguas </t>
  </si>
  <si>
    <t>Adicción sexual: Reconstruyendo mi vida</t>
  </si>
  <si>
    <t>2a Jornada de Restauración Sexual 2013</t>
  </si>
  <si>
    <t>AMS: Sanando las heridas del alma</t>
  </si>
  <si>
    <t>Felipe Kirk</t>
  </si>
  <si>
    <t>Aprendiendo de Dios a través del dolor</t>
  </si>
  <si>
    <t>El Pastor: Elemento clave en el proceso de restauración</t>
  </si>
  <si>
    <t>J. Luis Altamirano</t>
  </si>
  <si>
    <t>Las armas más eficaces para la batalla - 1 Parte</t>
  </si>
  <si>
    <t>Las armas más eficaces para la batalla - 2 Parte</t>
  </si>
  <si>
    <t>Mayté Rodríguez</t>
  </si>
  <si>
    <t>Nuestro cuerpo: Evangelio viviente - 1 Parte</t>
  </si>
  <si>
    <t>Nuestro cuerpo: Evangelio viviente - 2 Parte</t>
  </si>
  <si>
    <t>Un refugio bajo sus alas</t>
  </si>
  <si>
    <t>Rafael</t>
  </si>
  <si>
    <t>Costos:</t>
  </si>
  <si>
    <t>Nota: El único archivo descargable en línea es en formato Mp3.</t>
  </si>
  <si>
    <r>
      <rPr>
        <b/>
        <sz val="11"/>
        <color theme="1"/>
        <rFont val="Calibri"/>
        <family val="2"/>
        <scheme val="minor"/>
      </rPr>
      <t>CD AUDIO</t>
    </r>
    <r>
      <rPr>
        <sz val="11"/>
        <color theme="1"/>
        <rFont val="Calibri"/>
        <family val="2"/>
        <scheme val="minor"/>
      </rPr>
      <t xml:space="preserve"> –  $4 USD cada tema.</t>
    </r>
  </si>
  <si>
    <r>
      <rPr>
        <b/>
        <sz val="11"/>
        <color theme="1"/>
        <rFont val="Calibri"/>
        <family val="2"/>
        <scheme val="minor"/>
      </rPr>
      <t>DVD VIDEO</t>
    </r>
    <r>
      <rPr>
        <sz val="11"/>
        <color theme="1"/>
        <rFont val="Calibri"/>
        <family val="2"/>
        <scheme val="minor"/>
      </rPr>
      <t>- $6 USD cada tema.</t>
    </r>
  </si>
  <si>
    <r>
      <rPr>
        <b/>
        <sz val="11"/>
        <color theme="1"/>
        <rFont val="Calibri"/>
        <family val="2"/>
        <scheme val="minor"/>
      </rPr>
      <t>Mp3 y Mp3 descargable en línea</t>
    </r>
    <r>
      <rPr>
        <sz val="11"/>
        <color theme="1"/>
        <rFont val="Calibri"/>
        <family val="2"/>
        <scheme val="minor"/>
      </rPr>
      <t xml:space="preserve"> – $3 USD cada tema.</t>
    </r>
  </si>
  <si>
    <t xml:space="preserve">Plan estratégico de restauración </t>
  </si>
  <si>
    <t>3a Jornada de Restauración - EXLA 2014</t>
  </si>
  <si>
    <t>Plan estratégico de restauración</t>
  </si>
  <si>
    <t>Seminario de Restauración - Morelia 2014</t>
  </si>
  <si>
    <t>¿Qué es la pureza sexual?</t>
  </si>
  <si>
    <t>Miqueas Bustos</t>
  </si>
  <si>
    <t>Restauración del quebrantamiento sexual - 1a Parte</t>
  </si>
  <si>
    <t>3a Jornada de Restauración Sexual 2014</t>
  </si>
  <si>
    <t>Restauración del quebrantamiento sexual - 2a Parte</t>
  </si>
  <si>
    <t>La batalla de nuestra mente</t>
  </si>
  <si>
    <t>Sanando las heridas del pasado</t>
  </si>
  <si>
    <t>Guerra espiritual y pecado sexual</t>
  </si>
  <si>
    <t>Venciendo la adicción sexual: Acompañamiento pastoral</t>
  </si>
  <si>
    <t>El camino al adulterio y su restauración</t>
  </si>
  <si>
    <t>Decidos a ser puros</t>
  </si>
  <si>
    <t>Miguel Solís</t>
  </si>
  <si>
    <t>Sanando nuestra identidad para alcanzar nuestro propósito</t>
  </si>
  <si>
    <t>4a Jornada de Restauración Sexual 2015</t>
  </si>
  <si>
    <t>El diseño estratégico de Dios para el hombre y la mujer</t>
  </si>
  <si>
    <t>Asuntos teológicos y científicos sobre la homosexualidad</t>
  </si>
  <si>
    <t>La Iglesia frente a las políticas postmodernas sobre sexualidad</t>
  </si>
  <si>
    <t>Cómo amar a un hijo pródigo con quebranto sexual</t>
  </si>
  <si>
    <t>Sexualidad en el matrimonio</t>
  </si>
  <si>
    <t>Cómo vencer la masturbación y pornografía</t>
  </si>
  <si>
    <t>Redes sociales Vs Integridad relacional y sexual</t>
  </si>
  <si>
    <t>Educación sexual para los hijos</t>
  </si>
  <si>
    <t>Salud sexual para adolescentes</t>
  </si>
  <si>
    <t>Salud sexual</t>
  </si>
  <si>
    <t>Edificando una sexualidad santa</t>
  </si>
  <si>
    <t>1er Seminario de Restauración - EXLA 2015</t>
  </si>
  <si>
    <t>Raíces del quebranto sexual</t>
  </si>
  <si>
    <t>Discipulado integral y rendición de cuentas</t>
  </si>
  <si>
    <t>Verdades científicas sobre la AMS</t>
  </si>
  <si>
    <t>Abuso sexual infantil: Prevención e intervención</t>
  </si>
  <si>
    <t>Proceso de cambio: Reorientación y restauración</t>
  </si>
  <si>
    <t>El plan de Dios para la sexualidad y la familia</t>
  </si>
  <si>
    <t>Sanando las heridas del abuso sexual en adultos</t>
  </si>
  <si>
    <t>Seminario de Restauración - Morelia 2015</t>
  </si>
  <si>
    <t>Comprendiendo las causas de la homosexualidad</t>
  </si>
  <si>
    <t xml:space="preserve">Oscar Galindo </t>
  </si>
  <si>
    <t>El cambio es posible: Restauración y reorientación</t>
  </si>
  <si>
    <t>Convirtiendo la controversia en ministerio</t>
  </si>
  <si>
    <t>Consejería para personas con AMS</t>
  </si>
  <si>
    <t>Cuidado pastoral para personas con adicciones</t>
  </si>
  <si>
    <t>Seminario de Restauración - Querétaro 2014</t>
  </si>
  <si>
    <t>Comprendiendo las causas del quebrantamiento sexual</t>
  </si>
  <si>
    <t>Consejería para personas con quebranto sexual</t>
  </si>
  <si>
    <t>Cuidado integral del pastor</t>
  </si>
  <si>
    <t xml:space="preserve">Sanando las heridas del abuso </t>
  </si>
  <si>
    <t>Seminario de Restauración - Querétaro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</si>
</sst>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25"/>
      <color theme="0"/>
      <name val="Copperplate Gothic Light"/>
      <family val="2"/>
    </font>
    <font>
      <sz val="13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Kalinga"/>
    </font>
    <font>
      <sz val="10.5"/>
      <color theme="1"/>
      <name val="Kalinga"/>
    </font>
    <font>
      <b/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.5"/>
      <color theme="0"/>
      <name val="Kalinga"/>
    </font>
    <font>
      <sz val="9.5"/>
      <color theme="1"/>
      <name val="Kalinga"/>
    </font>
    <font>
      <i/>
      <sz val="9.5"/>
      <color theme="1"/>
      <name val="Kalinga"/>
    </font>
    <font>
      <b/>
      <i/>
      <sz val="9.5"/>
      <color theme="1"/>
      <name val="Kalinga"/>
    </font>
    <font>
      <u/>
      <sz val="9.5"/>
      <color theme="4"/>
      <name val="Kalinga"/>
    </font>
    <font>
      <b/>
      <sz val="12"/>
      <color theme="0"/>
      <name val="Kalinga"/>
    </font>
    <font>
      <b/>
      <sz val="12"/>
      <color theme="1"/>
      <name val="Kalinga"/>
    </font>
    <font>
      <b/>
      <sz val="11"/>
      <color theme="1"/>
      <name val="Kalinga"/>
    </font>
    <font>
      <u/>
      <sz val="11"/>
      <color theme="10"/>
      <name val="Calibri"/>
      <family val="2"/>
    </font>
    <font>
      <b/>
      <i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vertic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6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8" borderId="7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2" fontId="7" fillId="0" borderId="0" xfId="0" applyNumberFormat="1" applyFont="1" applyFill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/>
    </xf>
    <xf numFmtId="0" fontId="7" fillId="0" borderId="0" xfId="0" applyFont="1"/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7" fillId="7" borderId="3" xfId="0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Alignment="1" applyProtection="1">
      <alignment horizontal="center" vertical="center"/>
      <protection locked="0"/>
    </xf>
    <xf numFmtId="1" fontId="7" fillId="7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7" fillId="8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7" borderId="20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9" fillId="6" borderId="0" xfId="0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10" fillId="9" borderId="0" xfId="0" applyFont="1" applyFill="1"/>
    <xf numFmtId="0" fontId="11" fillId="0" borderId="0" xfId="0" applyFont="1"/>
    <xf numFmtId="0" fontId="15" fillId="9" borderId="0" xfId="0" applyFont="1" applyFill="1"/>
    <xf numFmtId="0" fontId="7" fillId="0" borderId="19" xfId="0" applyFont="1" applyFill="1" applyBorder="1" applyAlignment="1">
      <alignment vertical="center"/>
    </xf>
    <xf numFmtId="0" fontId="7" fillId="7" borderId="3" xfId="0" applyFont="1" applyFill="1" applyBorder="1" applyAlignment="1" applyProtection="1">
      <alignment horizontal="center"/>
      <protection locked="0"/>
    </xf>
    <xf numFmtId="2" fontId="7" fillId="0" borderId="4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/>
    </xf>
    <xf numFmtId="0" fontId="7" fillId="7" borderId="7" xfId="0" applyFont="1" applyFill="1" applyBorder="1" applyAlignment="1" applyProtection="1">
      <alignment horizontal="center"/>
      <protection locked="0"/>
    </xf>
    <xf numFmtId="2" fontId="7" fillId="0" borderId="8" xfId="0" applyNumberFormat="1" applyFont="1" applyBorder="1" applyAlignment="1">
      <alignment horizontal="center"/>
    </xf>
    <xf numFmtId="0" fontId="7" fillId="7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7" borderId="20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6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center"/>
    </xf>
    <xf numFmtId="0" fontId="7" fillId="2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7" fillId="2" borderId="2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7" fillId="0" borderId="3" xfId="0" applyFont="1" applyFill="1" applyBorder="1" applyAlignment="1">
      <alignment vertical="top" wrapText="1"/>
    </xf>
    <xf numFmtId="0" fontId="6" fillId="0" borderId="0" xfId="0" applyFont="1" applyFill="1"/>
    <xf numFmtId="2" fontId="7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/>
    </xf>
    <xf numFmtId="164" fontId="6" fillId="0" borderId="20" xfId="0" applyNumberFormat="1" applyFont="1" applyBorder="1"/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2" fontId="7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2" fontId="7" fillId="0" borderId="25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7" fillId="0" borderId="15" xfId="0" applyFont="1" applyFill="1" applyBorder="1" applyAlignment="1">
      <alignment vertical="center"/>
    </xf>
    <xf numFmtId="2" fontId="17" fillId="0" borderId="0" xfId="0" applyNumberFormat="1" applyFont="1" applyAlignment="1">
      <alignment horizontal="center"/>
    </xf>
    <xf numFmtId="0" fontId="7" fillId="7" borderId="7" xfId="0" applyFont="1" applyFill="1" applyBorder="1" applyAlignment="1" applyProtection="1">
      <alignment horizontal="center" vertical="center" wrapText="1"/>
      <protection locked="0"/>
    </xf>
    <xf numFmtId="0" fontId="7" fillId="7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/>
    </xf>
    <xf numFmtId="0" fontId="17" fillId="0" borderId="0" xfId="0" applyFont="1"/>
    <xf numFmtId="2" fontId="7" fillId="0" borderId="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7" fillId="0" borderId="26" xfId="0" applyFont="1" applyFill="1" applyBorder="1" applyAlignment="1">
      <alignment vertical="center"/>
    </xf>
    <xf numFmtId="2" fontId="7" fillId="0" borderId="3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164" fontId="16" fillId="0" borderId="0" xfId="0" applyNumberFormat="1" applyFont="1" applyBorder="1" applyAlignment="1">
      <alignment horizontal="center"/>
    </xf>
    <xf numFmtId="0" fontId="18" fillId="0" borderId="20" xfId="1" applyFill="1" applyBorder="1" applyAlignment="1" applyProtection="1"/>
    <xf numFmtId="0" fontId="7" fillId="0" borderId="20" xfId="0" applyFont="1" applyFill="1" applyBorder="1"/>
    <xf numFmtId="0" fontId="18" fillId="0" borderId="0" xfId="1" applyAlignment="1" applyProtection="1"/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7" fillId="4" borderId="20" xfId="0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2" borderId="20" xfId="0" applyFont="1" applyFill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4343"/>
      <color rgb="FFFF0000"/>
      <color rgb="FFFFFF99"/>
      <color rgb="FFEFEF0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22"/>
  <sheetViews>
    <sheetView showGridLines="0" tabSelected="1" topLeftCell="A7" zoomScale="110" zoomScaleNormal="110" workbookViewId="0">
      <selection activeCell="D15" sqref="D15"/>
    </sheetView>
  </sheetViews>
  <sheetFormatPr baseColWidth="10" defaultRowHeight="15"/>
  <cols>
    <col min="1" max="1" width="5" style="2" customWidth="1"/>
    <col min="2" max="2" width="41.140625" customWidth="1"/>
    <col min="3" max="3" width="9.140625" style="12" customWidth="1"/>
    <col min="4" max="4" width="12.5703125" customWidth="1"/>
  </cols>
  <sheetData>
    <row r="1" spans="1:13" s="12" customFormat="1">
      <c r="B1" s="49" t="s">
        <v>358</v>
      </c>
    </row>
    <row r="2" spans="1:13" s="12" customFormat="1">
      <c r="B2" s="12" t="s">
        <v>360</v>
      </c>
    </row>
    <row r="3" spans="1:13" s="12" customFormat="1">
      <c r="B3" s="12" t="s">
        <v>361</v>
      </c>
    </row>
    <row r="4" spans="1:13" s="12" customFormat="1">
      <c r="B4" s="12" t="s">
        <v>362</v>
      </c>
    </row>
    <row r="5" spans="1:13" s="12" customFormat="1"/>
    <row r="6" spans="1:13" s="12" customFormat="1">
      <c r="B6" s="181" t="s">
        <v>359</v>
      </c>
    </row>
    <row r="7" spans="1:13" s="2" customFormat="1">
      <c r="C7" s="12"/>
    </row>
    <row r="8" spans="1:13" ht="15.75">
      <c r="A8" s="62"/>
      <c r="B8" s="64" t="s">
        <v>62</v>
      </c>
      <c r="C8" s="64"/>
      <c r="D8" s="62"/>
      <c r="E8" s="62"/>
      <c r="F8" s="62"/>
      <c r="G8" s="62"/>
      <c r="H8" s="62"/>
      <c r="I8" s="62"/>
      <c r="J8" s="62"/>
      <c r="K8" s="62"/>
      <c r="L8" s="62"/>
      <c r="M8" s="63"/>
    </row>
    <row r="9" spans="1:13" s="2" customFormat="1">
      <c r="A9" s="63" t="s">
        <v>312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s="2" customFormat="1">
      <c r="A10" s="63" t="s">
        <v>313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>
      <c r="A11" s="63" t="s">
        <v>314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>
      <c r="A12" s="63" t="s">
        <v>315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 s="12" customFormat="1">
      <c r="A13" s="63" t="s">
        <v>316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s="2" customFormat="1">
      <c r="C14" s="12"/>
    </row>
    <row r="15" spans="1:13">
      <c r="A15" s="142">
        <f>'Homosex y Lesbianismo'!F140</f>
        <v>0</v>
      </c>
      <c r="B15" s="174" t="s">
        <v>320</v>
      </c>
      <c r="C15" s="175" t="s">
        <v>326</v>
      </c>
      <c r="D15" s="143">
        <f>'Homosex y Lesbianismo'!G140</f>
        <v>0</v>
      </c>
    </row>
    <row r="16" spans="1:13">
      <c r="A16" s="142">
        <f>Ministerio!F216</f>
        <v>0</v>
      </c>
      <c r="B16" s="174" t="s">
        <v>321</v>
      </c>
      <c r="C16" s="175" t="s">
        <v>326</v>
      </c>
      <c r="D16" s="143">
        <f>Ministerio!F216</f>
        <v>0</v>
      </c>
    </row>
    <row r="17" spans="1:5">
      <c r="A17" s="142">
        <f>'Padres-Fam'!F57</f>
        <v>0</v>
      </c>
      <c r="B17" s="174" t="s">
        <v>322</v>
      </c>
      <c r="C17" s="175" t="s">
        <v>326</v>
      </c>
      <c r="D17" s="143">
        <f>'Padres-Fam'!F57</f>
        <v>0</v>
      </c>
    </row>
    <row r="18" spans="1:5">
      <c r="A18" s="142">
        <f>'Restauración Sexual'!F249</f>
        <v>0</v>
      </c>
      <c r="B18" s="174" t="s">
        <v>323</v>
      </c>
      <c r="C18" s="175" t="s">
        <v>326</v>
      </c>
      <c r="D18" s="143">
        <f>'Restauración Sexual'!F249</f>
        <v>0</v>
      </c>
    </row>
    <row r="19" spans="1:5">
      <c r="A19" s="142">
        <f>Testimonios!F97</f>
        <v>0</v>
      </c>
      <c r="B19" s="174" t="s">
        <v>324</v>
      </c>
      <c r="C19" s="175" t="s">
        <v>326</v>
      </c>
      <c r="D19" s="143">
        <f>Testimonios!F97</f>
        <v>0</v>
      </c>
    </row>
    <row r="20" spans="1:5">
      <c r="A20" s="142">
        <f>Varios!F130</f>
        <v>0</v>
      </c>
      <c r="B20" s="174" t="s">
        <v>325</v>
      </c>
      <c r="C20" s="175" t="s">
        <v>326</v>
      </c>
      <c r="D20" s="143">
        <f>Varios!F130</f>
        <v>0</v>
      </c>
    </row>
    <row r="21" spans="1:5">
      <c r="A21" s="34"/>
      <c r="B21" s="34"/>
      <c r="C21" s="34"/>
      <c r="D21" s="34"/>
    </row>
    <row r="22" spans="1:5">
      <c r="A22" s="34"/>
      <c r="B22" s="60" t="s">
        <v>297</v>
      </c>
      <c r="C22" s="60"/>
      <c r="D22" s="61">
        <f>SUM(D15:D20)</f>
        <v>0</v>
      </c>
      <c r="E22" s="12" t="s">
        <v>311</v>
      </c>
    </row>
  </sheetData>
  <sheetProtection password="D882" sheet="1" objects="1" scenarios="1"/>
  <hyperlinks>
    <hyperlink ref="B15" location="'Homosex y Lesbianismo'!A1" display="Grabaciones &quot;Homosexualidad y Lesbianismo&quot;"/>
    <hyperlink ref="B16" location="Ministerio!A1" display="Grabaciones &quot;Ministerio&quot;"/>
    <hyperlink ref="B17" location="'Padres-Fam'!A1" display="Grabaciones &quot;Padres, familiares y amigos&quot;"/>
    <hyperlink ref="B18" location="'Restauración Sexual'!A1" display="Grabaciones &quot;Restauración Sexual&quot;"/>
    <hyperlink ref="B19" location="Testimonios!A1" display="Grabaciones de &quot;Testimonios&quot;"/>
    <hyperlink ref="B20" location="Varios!A1" display="Grabaciones &quot;Temas Varios&quot;"/>
  </hyperlink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140"/>
  <sheetViews>
    <sheetView showGridLines="0" zoomScale="107" zoomScaleNormal="107" workbookViewId="0">
      <selection activeCell="F5" sqref="F5"/>
    </sheetView>
  </sheetViews>
  <sheetFormatPr baseColWidth="10" defaultRowHeight="15"/>
  <cols>
    <col min="1" max="1" width="2.7109375" style="2" customWidth="1"/>
    <col min="2" max="2" width="60.85546875" customWidth="1"/>
    <col min="3" max="3" width="21.140625" customWidth="1"/>
    <col min="4" max="4" width="39.7109375" customWidth="1"/>
    <col min="5" max="5" width="13.7109375" customWidth="1"/>
    <col min="6" max="6" width="11.42578125" style="3" customWidth="1"/>
    <col min="7" max="7" width="13.7109375" customWidth="1"/>
    <col min="8" max="8" width="0" hidden="1" customWidth="1"/>
  </cols>
  <sheetData>
    <row r="1" spans="1:10" s="12" customFormat="1">
      <c r="B1" s="176" t="s">
        <v>327</v>
      </c>
      <c r="F1" s="3"/>
    </row>
    <row r="2" spans="1:10" s="12" customFormat="1">
      <c r="F2" s="3"/>
    </row>
    <row r="3" spans="1:10" s="2" customFormat="1" ht="33.75" customHeight="1">
      <c r="B3" s="203" t="s">
        <v>61</v>
      </c>
      <c r="C3" s="203"/>
      <c r="D3" s="203"/>
      <c r="E3" s="203"/>
      <c r="F3" s="203"/>
      <c r="G3" s="203"/>
    </row>
    <row r="4" spans="1:10" s="1" customFormat="1" ht="36" customHeight="1" thickBot="1">
      <c r="A4" s="2"/>
      <c r="B4" s="7" t="s">
        <v>31</v>
      </c>
      <c r="C4" s="7" t="s">
        <v>32</v>
      </c>
      <c r="D4" s="7" t="s">
        <v>159</v>
      </c>
      <c r="E4" s="8" t="s">
        <v>33</v>
      </c>
      <c r="F4" s="9" t="s">
        <v>34</v>
      </c>
      <c r="G4" s="7" t="s">
        <v>35</v>
      </c>
    </row>
    <row r="5" spans="1:10" s="12" customFormat="1" ht="15" customHeight="1">
      <c r="B5" s="210" t="s">
        <v>22</v>
      </c>
      <c r="C5" s="200" t="s">
        <v>15</v>
      </c>
      <c r="D5" s="207" t="s">
        <v>307</v>
      </c>
      <c r="E5" s="15" t="s">
        <v>319</v>
      </c>
      <c r="F5" s="70"/>
      <c r="G5" s="146">
        <f>F5*4</f>
        <v>0</v>
      </c>
    </row>
    <row r="6" spans="1:10" s="12" customFormat="1" ht="15" customHeight="1">
      <c r="B6" s="211"/>
      <c r="C6" s="201"/>
      <c r="D6" s="208"/>
      <c r="E6" s="19" t="s">
        <v>38</v>
      </c>
      <c r="F6" s="75"/>
      <c r="G6" s="148">
        <f>F6*6</f>
        <v>0</v>
      </c>
    </row>
    <row r="7" spans="1:10" s="12" customFormat="1" ht="15" customHeight="1" thickBot="1">
      <c r="B7" s="212"/>
      <c r="C7" s="202"/>
      <c r="D7" s="209"/>
      <c r="E7" s="84" t="s">
        <v>37</v>
      </c>
      <c r="F7" s="72"/>
      <c r="G7" s="149">
        <f>F7*3</f>
        <v>0</v>
      </c>
      <c r="I7" s="73"/>
      <c r="J7" s="73"/>
    </row>
    <row r="8" spans="1:10" s="12" customFormat="1" ht="6" customHeight="1" thickBot="1">
      <c r="E8" s="3"/>
    </row>
    <row r="9" spans="1:10" s="12" customFormat="1" ht="18" customHeight="1">
      <c r="B9" s="218" t="s">
        <v>346</v>
      </c>
      <c r="C9" s="190" t="s">
        <v>347</v>
      </c>
      <c r="D9" s="220" t="s">
        <v>345</v>
      </c>
      <c r="E9" s="15" t="s">
        <v>319</v>
      </c>
      <c r="F9" s="70"/>
      <c r="G9" s="146">
        <f>F9*4</f>
        <v>0</v>
      </c>
    </row>
    <row r="10" spans="1:10" s="12" customFormat="1" ht="18" customHeight="1" thickBot="1">
      <c r="B10" s="219"/>
      <c r="C10" s="191"/>
      <c r="D10" s="221"/>
      <c r="E10" s="24" t="s">
        <v>37</v>
      </c>
      <c r="F10" s="72"/>
      <c r="G10" s="149">
        <f>F10*3</f>
        <v>0</v>
      </c>
    </row>
    <row r="11" spans="1:10" s="12" customFormat="1" ht="6" customHeight="1" thickBot="1">
      <c r="B11" s="16"/>
      <c r="C11" s="73"/>
      <c r="D11" s="73"/>
      <c r="E11" s="73"/>
      <c r="F11" s="85"/>
      <c r="G11" s="147"/>
    </row>
    <row r="12" spans="1:10" ht="15" customHeight="1">
      <c r="B12" s="218" t="s">
        <v>382</v>
      </c>
      <c r="C12" s="190" t="s">
        <v>24</v>
      </c>
      <c r="D12" s="220" t="s">
        <v>380</v>
      </c>
      <c r="E12" s="15" t="s">
        <v>319</v>
      </c>
      <c r="F12" s="70"/>
      <c r="G12" s="146">
        <f>F12*4</f>
        <v>0</v>
      </c>
      <c r="H12" s="12">
        <v>13.5</v>
      </c>
    </row>
    <row r="13" spans="1:10" ht="15" customHeight="1" thickBot="1">
      <c r="B13" s="219"/>
      <c r="C13" s="191"/>
      <c r="D13" s="221"/>
      <c r="E13" s="24" t="s">
        <v>37</v>
      </c>
      <c r="F13" s="72"/>
      <c r="G13" s="149">
        <f>F13*3</f>
        <v>0</v>
      </c>
    </row>
    <row r="14" spans="1:10" s="12" customFormat="1" ht="6" customHeight="1" thickBot="1"/>
    <row r="15" spans="1:10" ht="15" customHeight="1">
      <c r="B15" s="210" t="s">
        <v>27</v>
      </c>
      <c r="C15" s="200" t="s">
        <v>28</v>
      </c>
      <c r="D15" s="207" t="s">
        <v>300</v>
      </c>
      <c r="E15" s="15" t="s">
        <v>319</v>
      </c>
      <c r="F15" s="70"/>
      <c r="G15" s="146">
        <f>F15*4</f>
        <v>0</v>
      </c>
    </row>
    <row r="16" spans="1:10" ht="15" customHeight="1">
      <c r="B16" s="211"/>
      <c r="C16" s="201"/>
      <c r="D16" s="208"/>
      <c r="E16" s="19" t="s">
        <v>38</v>
      </c>
      <c r="F16" s="75"/>
      <c r="G16" s="148">
        <f>F16*6</f>
        <v>0</v>
      </c>
    </row>
    <row r="17" spans="2:7" s="12" customFormat="1" ht="15" customHeight="1" thickBot="1">
      <c r="B17" s="212"/>
      <c r="C17" s="202"/>
      <c r="D17" s="209"/>
      <c r="E17" s="84" t="s">
        <v>37</v>
      </c>
      <c r="F17" s="72"/>
      <c r="G17" s="149">
        <f>F17*3</f>
        <v>0</v>
      </c>
    </row>
    <row r="18" spans="2:7" s="12" customFormat="1" ht="6" customHeight="1" thickBot="1">
      <c r="B18" s="87"/>
      <c r="C18" s="88"/>
      <c r="D18" s="88"/>
      <c r="E18" s="177"/>
      <c r="F18" s="178"/>
      <c r="G18" s="179"/>
    </row>
    <row r="19" spans="2:7" s="12" customFormat="1" ht="15" customHeight="1">
      <c r="B19" s="210" t="s">
        <v>331</v>
      </c>
      <c r="C19" s="200" t="s">
        <v>40</v>
      </c>
      <c r="D19" s="207" t="s">
        <v>330</v>
      </c>
      <c r="E19" s="15" t="s">
        <v>319</v>
      </c>
      <c r="F19" s="70"/>
      <c r="G19" s="146">
        <f>F19*4</f>
        <v>0</v>
      </c>
    </row>
    <row r="20" spans="2:7" s="2" customFormat="1" ht="15" customHeight="1" thickBot="1">
      <c r="B20" s="212"/>
      <c r="C20" s="202"/>
      <c r="D20" s="209"/>
      <c r="E20" s="24" t="s">
        <v>37</v>
      </c>
      <c r="F20" s="72"/>
      <c r="G20" s="149">
        <f>F20*3</f>
        <v>0</v>
      </c>
    </row>
    <row r="21" spans="2:7" s="12" customFormat="1" ht="6" customHeight="1" thickBot="1">
      <c r="B21" s="88"/>
      <c r="C21" s="177"/>
      <c r="D21" s="178"/>
      <c r="E21" s="179"/>
    </row>
    <row r="22" spans="2:7" s="12" customFormat="1" ht="15" customHeight="1" thickBot="1">
      <c r="B22" s="79" t="s">
        <v>401</v>
      </c>
      <c r="C22" s="14" t="s">
        <v>15</v>
      </c>
      <c r="D22" s="90" t="s">
        <v>366</v>
      </c>
      <c r="E22" s="77" t="s">
        <v>38</v>
      </c>
      <c r="F22" s="66"/>
      <c r="G22" s="150">
        <f>F22*6</f>
        <v>0</v>
      </c>
    </row>
    <row r="23" spans="2:7" s="12" customFormat="1" ht="5.25" customHeight="1" thickBot="1">
      <c r="B23" s="16"/>
      <c r="C23" s="73"/>
      <c r="D23" s="73"/>
      <c r="E23" s="73"/>
      <c r="F23" s="85"/>
      <c r="G23" s="147"/>
    </row>
    <row r="24" spans="2:7" s="12" customFormat="1" ht="15" customHeight="1" thickBot="1">
      <c r="B24" s="79" t="s">
        <v>408</v>
      </c>
      <c r="C24" s="14" t="s">
        <v>15</v>
      </c>
      <c r="D24" s="90" t="s">
        <v>407</v>
      </c>
      <c r="E24" s="111" t="s">
        <v>37</v>
      </c>
      <c r="F24" s="66"/>
      <c r="G24" s="150">
        <f>F24*3</f>
        <v>0</v>
      </c>
    </row>
    <row r="25" spans="2:7" s="12" customFormat="1" ht="5.25" customHeight="1" thickBot="1">
      <c r="B25" s="87"/>
      <c r="C25" s="88"/>
      <c r="D25" s="88"/>
      <c r="E25" s="88"/>
      <c r="F25" s="89"/>
      <c r="G25" s="147"/>
    </row>
    <row r="26" spans="2:7" ht="15" customHeight="1" thickBot="1">
      <c r="B26" s="79" t="s">
        <v>13</v>
      </c>
      <c r="C26" s="14" t="s">
        <v>10</v>
      </c>
      <c r="D26" s="90" t="s">
        <v>133</v>
      </c>
      <c r="E26" s="77" t="s">
        <v>38</v>
      </c>
      <c r="F26" s="66"/>
      <c r="G26" s="150">
        <f>F26*6</f>
        <v>0</v>
      </c>
    </row>
    <row r="27" spans="2:7" s="2" customFormat="1" ht="5.25" customHeight="1" thickBot="1">
      <c r="B27" s="91"/>
      <c r="C27" s="30"/>
      <c r="D27" s="92"/>
      <c r="E27" s="30"/>
      <c r="F27" s="93"/>
      <c r="G27" s="147"/>
    </row>
    <row r="28" spans="2:7" ht="15" customHeight="1" thickBot="1">
      <c r="B28" s="79" t="s">
        <v>9</v>
      </c>
      <c r="C28" s="14" t="s">
        <v>10</v>
      </c>
      <c r="D28" s="90" t="s">
        <v>156</v>
      </c>
      <c r="E28" s="77" t="s">
        <v>38</v>
      </c>
      <c r="F28" s="66"/>
      <c r="G28" s="150">
        <f>F28*6</f>
        <v>0</v>
      </c>
    </row>
    <row r="29" spans="2:7" s="12" customFormat="1" ht="6" customHeight="1" thickBot="1">
      <c r="B29" s="78"/>
      <c r="C29" s="17"/>
      <c r="D29" s="92"/>
      <c r="E29" s="30"/>
      <c r="F29" s="93"/>
      <c r="G29" s="147"/>
    </row>
    <row r="30" spans="2:7" s="12" customFormat="1" ht="15" customHeight="1">
      <c r="B30" s="196" t="s">
        <v>377</v>
      </c>
      <c r="C30" s="198" t="s">
        <v>378</v>
      </c>
      <c r="D30" s="213" t="s">
        <v>370</v>
      </c>
      <c r="E30" s="15" t="s">
        <v>319</v>
      </c>
      <c r="F30" s="70"/>
      <c r="G30" s="146">
        <f>F30*4</f>
        <v>0</v>
      </c>
    </row>
    <row r="31" spans="2:7" s="12" customFormat="1" ht="15" customHeight="1" thickBot="1">
      <c r="B31" s="197"/>
      <c r="C31" s="199"/>
      <c r="D31" s="214"/>
      <c r="E31" s="84" t="s">
        <v>37</v>
      </c>
      <c r="F31" s="72"/>
      <c r="G31" s="149">
        <f>F31*3</f>
        <v>0</v>
      </c>
    </row>
    <row r="32" spans="2:7" s="2" customFormat="1" ht="5.25" customHeight="1" thickBot="1">
      <c r="B32" s="78"/>
      <c r="C32" s="17"/>
      <c r="D32" s="17"/>
      <c r="E32" s="17"/>
      <c r="F32" s="85"/>
      <c r="G32" s="147"/>
    </row>
    <row r="33" spans="2:8" ht="15" customHeight="1">
      <c r="B33" s="186" t="s">
        <v>55</v>
      </c>
      <c r="C33" s="188" t="s">
        <v>36</v>
      </c>
      <c r="D33" s="190" t="s">
        <v>301</v>
      </c>
      <c r="E33" s="94" t="s">
        <v>37</v>
      </c>
      <c r="F33" s="70"/>
      <c r="G33" s="146">
        <f>F33*3</f>
        <v>0</v>
      </c>
    </row>
    <row r="34" spans="2:8" ht="15" customHeight="1" thickBot="1">
      <c r="B34" s="187"/>
      <c r="C34" s="189"/>
      <c r="D34" s="191"/>
      <c r="E34" s="24" t="s">
        <v>38</v>
      </c>
      <c r="F34" s="72"/>
      <c r="G34" s="149">
        <f>F34*6</f>
        <v>0</v>
      </c>
    </row>
    <row r="35" spans="2:8" s="2" customFormat="1" ht="5.25" customHeight="1" thickBot="1">
      <c r="B35" s="95"/>
      <c r="C35" s="96"/>
      <c r="D35" s="30"/>
      <c r="E35" s="96"/>
      <c r="F35" s="93"/>
      <c r="G35" s="147"/>
    </row>
    <row r="36" spans="2:8" ht="15" customHeight="1">
      <c r="B36" s="186" t="s">
        <v>57</v>
      </c>
      <c r="C36" s="188" t="s">
        <v>40</v>
      </c>
      <c r="D36" s="190" t="s">
        <v>301</v>
      </c>
      <c r="E36" s="94" t="s">
        <v>37</v>
      </c>
      <c r="F36" s="70"/>
      <c r="G36" s="146">
        <f>F36*3</f>
        <v>0</v>
      </c>
    </row>
    <row r="37" spans="2:8" ht="15" customHeight="1" thickBot="1">
      <c r="B37" s="187"/>
      <c r="C37" s="189"/>
      <c r="D37" s="191"/>
      <c r="E37" s="24" t="s">
        <v>38</v>
      </c>
      <c r="F37" s="72"/>
      <c r="G37" s="149">
        <f>F37*6</f>
        <v>0</v>
      </c>
    </row>
    <row r="38" spans="2:8" s="2" customFormat="1" ht="4.5" customHeight="1" thickBot="1">
      <c r="B38" s="97"/>
      <c r="C38" s="98"/>
      <c r="D38" s="98"/>
      <c r="E38" s="98"/>
      <c r="F38" s="99"/>
      <c r="G38" s="147"/>
    </row>
    <row r="39" spans="2:8" ht="16.5" customHeight="1">
      <c r="B39" s="196" t="s">
        <v>23</v>
      </c>
      <c r="C39" s="198" t="s">
        <v>24</v>
      </c>
      <c r="D39" s="213" t="s">
        <v>307</v>
      </c>
      <c r="E39" s="15" t="s">
        <v>319</v>
      </c>
      <c r="F39" s="70"/>
      <c r="G39" s="146">
        <f>F39*4</f>
        <v>0</v>
      </c>
    </row>
    <row r="40" spans="2:8" s="12" customFormat="1" ht="16.5" customHeight="1" thickBot="1">
      <c r="B40" s="197"/>
      <c r="C40" s="199"/>
      <c r="D40" s="214"/>
      <c r="E40" s="84" t="s">
        <v>37</v>
      </c>
      <c r="F40" s="72"/>
      <c r="G40" s="149">
        <f>F40*3</f>
        <v>0</v>
      </c>
    </row>
    <row r="41" spans="2:8" s="2" customFormat="1" ht="5.25" customHeight="1" thickBot="1">
      <c r="B41" s="78"/>
      <c r="C41" s="17"/>
      <c r="D41" s="100"/>
      <c r="E41" s="17"/>
      <c r="F41" s="85"/>
      <c r="G41" s="147"/>
    </row>
    <row r="42" spans="2:8" s="12" customFormat="1" ht="15" customHeight="1" thickBot="1">
      <c r="B42" s="186" t="s">
        <v>333</v>
      </c>
      <c r="C42" s="188" t="s">
        <v>334</v>
      </c>
      <c r="D42" s="190" t="s">
        <v>330</v>
      </c>
      <c r="E42" s="94" t="s">
        <v>37</v>
      </c>
      <c r="F42" s="66"/>
      <c r="G42" s="150">
        <f>F42*3</f>
        <v>0</v>
      </c>
    </row>
    <row r="43" spans="2:8" s="12" customFormat="1" ht="15" customHeight="1" thickBot="1">
      <c r="B43" s="187"/>
      <c r="C43" s="189"/>
      <c r="D43" s="191"/>
      <c r="E43" s="24" t="s">
        <v>38</v>
      </c>
      <c r="F43" s="72"/>
      <c r="G43" s="149">
        <f>F43*6</f>
        <v>0</v>
      </c>
    </row>
    <row r="44" spans="2:8" s="12" customFormat="1" ht="5.25" customHeight="1" thickBot="1">
      <c r="B44" s="78"/>
      <c r="C44" s="17"/>
      <c r="D44" s="100"/>
      <c r="E44" s="17"/>
      <c r="F44" s="85"/>
      <c r="G44" s="147"/>
    </row>
    <row r="45" spans="2:8" ht="15" customHeight="1">
      <c r="B45" s="210" t="s">
        <v>298</v>
      </c>
      <c r="C45" s="200" t="s">
        <v>20</v>
      </c>
      <c r="D45" s="207" t="s">
        <v>307</v>
      </c>
      <c r="E45" s="15" t="s">
        <v>319</v>
      </c>
      <c r="F45" s="70"/>
      <c r="G45" s="146">
        <f>F45*4</f>
        <v>0</v>
      </c>
    </row>
    <row r="46" spans="2:8" ht="15" customHeight="1">
      <c r="B46" s="211"/>
      <c r="C46" s="201"/>
      <c r="D46" s="208"/>
      <c r="E46" s="19" t="s">
        <v>38</v>
      </c>
      <c r="F46" s="75"/>
      <c r="G46" s="148">
        <f>F46*6</f>
        <v>0</v>
      </c>
    </row>
    <row r="47" spans="2:8" s="12" customFormat="1" ht="15" customHeight="1" thickBot="1">
      <c r="B47" s="212"/>
      <c r="C47" s="202"/>
      <c r="D47" s="209"/>
      <c r="E47" s="84" t="s">
        <v>37</v>
      </c>
      <c r="F47" s="72"/>
      <c r="G47" s="149">
        <f>F47*3</f>
        <v>0</v>
      </c>
    </row>
    <row r="48" spans="2:8" s="12" customFormat="1" ht="6" customHeight="1" thickBot="1">
      <c r="B48" s="87"/>
      <c r="C48" s="88"/>
      <c r="D48" s="119"/>
      <c r="E48" s="100"/>
      <c r="F48" s="17"/>
      <c r="G48" s="85"/>
      <c r="H48" s="147"/>
    </row>
    <row r="49" spans="2:9" s="12" customFormat="1" ht="15" customHeight="1" thickBot="1">
      <c r="B49" s="79" t="s">
        <v>403</v>
      </c>
      <c r="C49" s="14" t="s">
        <v>10</v>
      </c>
      <c r="D49" s="90" t="s">
        <v>366</v>
      </c>
      <c r="E49" s="77" t="s">
        <v>38</v>
      </c>
      <c r="F49" s="66"/>
      <c r="G49" s="150">
        <f>F49*6</f>
        <v>0</v>
      </c>
      <c r="H49" s="147"/>
    </row>
    <row r="50" spans="2:9" s="12" customFormat="1" ht="6" customHeight="1" thickBot="1">
      <c r="B50" s="185"/>
      <c r="C50" s="57"/>
      <c r="D50" s="100"/>
      <c r="E50" s="17"/>
      <c r="F50" s="85"/>
      <c r="G50" s="147"/>
      <c r="I50" s="100"/>
    </row>
    <row r="51" spans="2:9" s="12" customFormat="1" ht="15" customHeight="1" thickBot="1">
      <c r="B51" s="79" t="s">
        <v>403</v>
      </c>
      <c r="C51" s="14" t="s">
        <v>24</v>
      </c>
      <c r="D51" s="90" t="s">
        <v>407</v>
      </c>
      <c r="E51" s="94" t="s">
        <v>37</v>
      </c>
      <c r="F51" s="66"/>
      <c r="G51" s="150">
        <f>F51*3</f>
        <v>0</v>
      </c>
      <c r="H51" s="147"/>
    </row>
    <row r="52" spans="2:9" s="2" customFormat="1" ht="5.25" customHeight="1" thickBot="1">
      <c r="B52" s="87"/>
      <c r="C52" s="88"/>
      <c r="D52" s="88"/>
      <c r="E52" s="88"/>
      <c r="F52" s="89"/>
      <c r="G52" s="147"/>
    </row>
    <row r="53" spans="2:9" ht="15" customHeight="1" thickBot="1">
      <c r="B53" s="101" t="s">
        <v>49</v>
      </c>
      <c r="C53" s="102" t="s">
        <v>44</v>
      </c>
      <c r="D53" s="14" t="s">
        <v>301</v>
      </c>
      <c r="E53" s="94" t="s">
        <v>37</v>
      </c>
      <c r="F53" s="66"/>
      <c r="G53" s="150">
        <f>F53*3</f>
        <v>0</v>
      </c>
    </row>
    <row r="54" spans="2:9" s="2" customFormat="1" ht="5.25" customHeight="1" thickBot="1">
      <c r="B54" s="103"/>
      <c r="C54" s="104"/>
      <c r="D54" s="106"/>
      <c r="E54" s="105"/>
      <c r="F54" s="107"/>
      <c r="G54" s="147"/>
    </row>
    <row r="55" spans="2:9" ht="15" customHeight="1" thickBot="1">
      <c r="B55" s="13" t="s">
        <v>59</v>
      </c>
      <c r="C55" s="76" t="s">
        <v>21</v>
      </c>
      <c r="D55" s="108" t="s">
        <v>307</v>
      </c>
      <c r="E55" s="77" t="s">
        <v>38</v>
      </c>
      <c r="F55" s="66"/>
      <c r="G55" s="150">
        <f>F55*6</f>
        <v>0</v>
      </c>
    </row>
    <row r="56" spans="2:9" s="4" customFormat="1" ht="5.25" customHeight="1" thickBot="1">
      <c r="B56" s="16"/>
      <c r="C56" s="73"/>
      <c r="D56" s="17"/>
      <c r="E56" s="38"/>
      <c r="F56" s="85"/>
      <c r="G56" s="147"/>
    </row>
    <row r="57" spans="2:9" ht="15" customHeight="1">
      <c r="B57" s="186" t="s">
        <v>45</v>
      </c>
      <c r="C57" s="188" t="s">
        <v>46</v>
      </c>
      <c r="D57" s="190" t="s">
        <v>301</v>
      </c>
      <c r="E57" s="94" t="s">
        <v>37</v>
      </c>
      <c r="F57" s="70"/>
      <c r="G57" s="146">
        <f>F57*3</f>
        <v>0</v>
      </c>
    </row>
    <row r="58" spans="2:9" ht="15" customHeight="1" thickBot="1">
      <c r="B58" s="187"/>
      <c r="C58" s="189"/>
      <c r="D58" s="191"/>
      <c r="E58" s="24" t="s">
        <v>38</v>
      </c>
      <c r="F58" s="72"/>
      <c r="G58" s="149">
        <f>F58*6</f>
        <v>0</v>
      </c>
    </row>
    <row r="59" spans="2:9" s="4" customFormat="1" ht="5.25" customHeight="1" thickBot="1">
      <c r="B59" s="109"/>
      <c r="C59" s="110"/>
      <c r="D59" s="17"/>
      <c r="E59" s="38"/>
      <c r="F59" s="85"/>
      <c r="G59" s="147"/>
    </row>
    <row r="60" spans="2:9" ht="15" customHeight="1">
      <c r="B60" s="210" t="s">
        <v>0</v>
      </c>
      <c r="C60" s="204" t="s">
        <v>1</v>
      </c>
      <c r="D60" s="207" t="s">
        <v>305</v>
      </c>
      <c r="E60" s="15" t="s">
        <v>319</v>
      </c>
      <c r="F60" s="70"/>
      <c r="G60" s="146">
        <f>F60*4</f>
        <v>0</v>
      </c>
    </row>
    <row r="61" spans="2:9" ht="15" customHeight="1">
      <c r="B61" s="211"/>
      <c r="C61" s="205"/>
      <c r="D61" s="208"/>
      <c r="E61" s="19" t="s">
        <v>38</v>
      </c>
      <c r="F61" s="75"/>
      <c r="G61" s="148">
        <f>F61*6</f>
        <v>0</v>
      </c>
    </row>
    <row r="62" spans="2:9" s="12" customFormat="1" ht="15" customHeight="1" thickBot="1">
      <c r="B62" s="212"/>
      <c r="C62" s="206"/>
      <c r="D62" s="209"/>
      <c r="E62" s="84" t="s">
        <v>37</v>
      </c>
      <c r="F62" s="72"/>
      <c r="G62" s="149">
        <f>F62*3</f>
        <v>0</v>
      </c>
    </row>
    <row r="63" spans="2:9" s="4" customFormat="1" ht="5.25" customHeight="1" thickBot="1">
      <c r="B63" s="16"/>
      <c r="C63" s="27"/>
      <c r="D63" s="100"/>
      <c r="E63" s="38"/>
      <c r="F63" s="85"/>
      <c r="G63" s="147"/>
    </row>
    <row r="64" spans="2:9" ht="15" customHeight="1">
      <c r="B64" s="196" t="s">
        <v>25</v>
      </c>
      <c r="C64" s="198" t="s">
        <v>20</v>
      </c>
      <c r="D64" s="198" t="s">
        <v>307</v>
      </c>
      <c r="E64" s="15" t="s">
        <v>319</v>
      </c>
      <c r="F64" s="70"/>
      <c r="G64" s="146">
        <f>F64*4</f>
        <v>0</v>
      </c>
    </row>
    <row r="65" spans="2:7" s="12" customFormat="1" ht="15" customHeight="1" thickBot="1">
      <c r="B65" s="197"/>
      <c r="C65" s="199"/>
      <c r="D65" s="199"/>
      <c r="E65" s="84" t="s">
        <v>37</v>
      </c>
      <c r="F65" s="72"/>
      <c r="G65" s="149">
        <f>F65*3</f>
        <v>0</v>
      </c>
    </row>
    <row r="66" spans="2:7" s="4" customFormat="1" ht="5.25" customHeight="1" thickBot="1">
      <c r="B66" s="78"/>
      <c r="C66" s="17"/>
      <c r="D66" s="17"/>
      <c r="E66" s="38"/>
      <c r="F66" s="85"/>
      <c r="G66" s="147"/>
    </row>
    <row r="67" spans="2:7" ht="15.75" customHeight="1" thickBot="1">
      <c r="B67" s="79" t="s">
        <v>14</v>
      </c>
      <c r="C67" s="14" t="s">
        <v>15</v>
      </c>
      <c r="D67" s="14" t="s">
        <v>133</v>
      </c>
      <c r="E67" s="77" t="s">
        <v>38</v>
      </c>
      <c r="F67" s="66"/>
      <c r="G67" s="150">
        <f>F67*6</f>
        <v>0</v>
      </c>
    </row>
    <row r="68" spans="2:7" s="4" customFormat="1" ht="5.25" customHeight="1" thickBot="1">
      <c r="B68" s="78"/>
      <c r="C68" s="17"/>
      <c r="D68" s="17"/>
      <c r="E68" s="38"/>
      <c r="F68" s="85"/>
      <c r="G68" s="147"/>
    </row>
    <row r="69" spans="2:7" s="4" customFormat="1" ht="15.75" customHeight="1">
      <c r="B69" s="196" t="s">
        <v>351</v>
      </c>
      <c r="C69" s="198" t="s">
        <v>347</v>
      </c>
      <c r="D69" s="198" t="s">
        <v>345</v>
      </c>
      <c r="E69" s="15" t="s">
        <v>319</v>
      </c>
      <c r="F69" s="70"/>
      <c r="G69" s="146">
        <f>F69*4</f>
        <v>0</v>
      </c>
    </row>
    <row r="70" spans="2:7" s="4" customFormat="1" ht="15.75" customHeight="1" thickBot="1">
      <c r="B70" s="197"/>
      <c r="C70" s="199"/>
      <c r="D70" s="199"/>
      <c r="E70" s="84" t="s">
        <v>37</v>
      </c>
      <c r="F70" s="72"/>
      <c r="G70" s="149">
        <f>F70*3</f>
        <v>0</v>
      </c>
    </row>
    <row r="71" spans="2:7" s="4" customFormat="1" ht="5.25" customHeight="1" thickBot="1">
      <c r="B71" s="78"/>
      <c r="C71" s="17"/>
      <c r="D71" s="17"/>
      <c r="E71" s="38"/>
      <c r="F71" s="85"/>
      <c r="G71" s="147"/>
    </row>
    <row r="72" spans="2:7" s="4" customFormat="1" ht="18" customHeight="1">
      <c r="B72" s="196" t="s">
        <v>352</v>
      </c>
      <c r="C72" s="198" t="s">
        <v>347</v>
      </c>
      <c r="D72" s="198" t="s">
        <v>345</v>
      </c>
      <c r="E72" s="15" t="s">
        <v>319</v>
      </c>
      <c r="F72" s="70"/>
      <c r="G72" s="146">
        <f>F72*4</f>
        <v>0</v>
      </c>
    </row>
    <row r="73" spans="2:7" s="4" customFormat="1" ht="18" customHeight="1" thickBot="1">
      <c r="B73" s="197"/>
      <c r="C73" s="199"/>
      <c r="D73" s="199"/>
      <c r="E73" s="84" t="s">
        <v>37</v>
      </c>
      <c r="F73" s="72"/>
      <c r="G73" s="149">
        <f>F73*3</f>
        <v>0</v>
      </c>
    </row>
    <row r="74" spans="2:7" s="4" customFormat="1" ht="5.25" customHeight="1" thickBot="1">
      <c r="B74" s="78"/>
      <c r="C74" s="17"/>
      <c r="D74" s="17"/>
      <c r="E74" s="38"/>
      <c r="F74" s="85"/>
      <c r="G74" s="147"/>
    </row>
    <row r="75" spans="2:7" ht="15" customHeight="1" thickBot="1">
      <c r="B75" s="101" t="s">
        <v>51</v>
      </c>
      <c r="C75" s="102" t="s">
        <v>24</v>
      </c>
      <c r="D75" s="76" t="s">
        <v>301</v>
      </c>
      <c r="E75" s="111" t="s">
        <v>37</v>
      </c>
      <c r="F75" s="66"/>
      <c r="G75" s="150">
        <f>F75*3</f>
        <v>0</v>
      </c>
    </row>
    <row r="76" spans="2:7" s="4" customFormat="1" ht="5.25" customHeight="1" thickBot="1">
      <c r="B76" s="112"/>
      <c r="C76" s="113"/>
      <c r="D76" s="88"/>
      <c r="E76" s="38"/>
      <c r="F76" s="85"/>
      <c r="G76" s="147"/>
    </row>
    <row r="77" spans="2:7" s="4" customFormat="1" ht="15" customHeight="1" thickBot="1">
      <c r="B77" s="79" t="s">
        <v>51</v>
      </c>
      <c r="C77" s="14" t="s">
        <v>24</v>
      </c>
      <c r="D77" s="14" t="s">
        <v>366</v>
      </c>
      <c r="E77" s="77" t="s">
        <v>38</v>
      </c>
      <c r="F77" s="66"/>
      <c r="G77" s="150">
        <f>F77*6</f>
        <v>0</v>
      </c>
    </row>
    <row r="78" spans="2:7" s="4" customFormat="1" ht="5.25" customHeight="1" thickBot="1">
      <c r="B78" s="112"/>
      <c r="C78" s="113"/>
      <c r="D78" s="88"/>
      <c r="E78" s="38"/>
      <c r="F78" s="85"/>
      <c r="G78" s="147"/>
    </row>
    <row r="79" spans="2:7" ht="15" customHeight="1" thickBot="1">
      <c r="B79" s="79" t="s">
        <v>26</v>
      </c>
      <c r="C79" s="14" t="s">
        <v>10</v>
      </c>
      <c r="D79" s="14" t="s">
        <v>157</v>
      </c>
      <c r="E79" s="28" t="s">
        <v>319</v>
      </c>
      <c r="F79" s="66"/>
      <c r="G79" s="150">
        <f>F79*4</f>
        <v>0</v>
      </c>
    </row>
    <row r="80" spans="2:7" s="4" customFormat="1" ht="5.25" customHeight="1" thickBot="1">
      <c r="B80" s="78"/>
      <c r="C80" s="17"/>
      <c r="D80" s="17"/>
      <c r="E80" s="38"/>
      <c r="F80" s="85"/>
      <c r="G80" s="147"/>
    </row>
    <row r="81" spans="2:7" ht="15" customHeight="1" thickBot="1">
      <c r="B81" s="101" t="s">
        <v>47</v>
      </c>
      <c r="C81" s="102" t="s">
        <v>48</v>
      </c>
      <c r="D81" s="76" t="s">
        <v>301</v>
      </c>
      <c r="E81" s="111" t="s">
        <v>37</v>
      </c>
      <c r="F81" s="66"/>
      <c r="G81" s="150">
        <f>F81*3</f>
        <v>0</v>
      </c>
    </row>
    <row r="82" spans="2:7" s="4" customFormat="1" ht="5.25" customHeight="1" thickBot="1">
      <c r="B82" s="112"/>
      <c r="C82" s="113"/>
      <c r="D82" s="17"/>
      <c r="E82" s="38"/>
      <c r="F82" s="85"/>
      <c r="G82" s="147"/>
    </row>
    <row r="83" spans="2:7" ht="15" customHeight="1">
      <c r="B83" s="210" t="s">
        <v>4</v>
      </c>
      <c r="C83" s="200" t="s">
        <v>5</v>
      </c>
      <c r="D83" s="200" t="s">
        <v>154</v>
      </c>
      <c r="E83" s="15" t="s">
        <v>319</v>
      </c>
      <c r="F83" s="70"/>
      <c r="G83" s="146">
        <f>F83*4</f>
        <v>0</v>
      </c>
    </row>
    <row r="84" spans="2:7" ht="15" customHeight="1">
      <c r="B84" s="211"/>
      <c r="C84" s="201"/>
      <c r="D84" s="201"/>
      <c r="E84" s="19" t="s">
        <v>38</v>
      </c>
      <c r="F84" s="75"/>
      <c r="G84" s="148">
        <f>F84*6</f>
        <v>0</v>
      </c>
    </row>
    <row r="85" spans="2:7" s="12" customFormat="1" ht="15" customHeight="1" thickBot="1">
      <c r="B85" s="212"/>
      <c r="C85" s="202"/>
      <c r="D85" s="202"/>
      <c r="E85" s="84" t="s">
        <v>37</v>
      </c>
      <c r="F85" s="72"/>
      <c r="G85" s="149">
        <f>F85*3</f>
        <v>0</v>
      </c>
    </row>
    <row r="86" spans="2:7" s="4" customFormat="1" ht="5.25" customHeight="1" thickBot="1">
      <c r="B86" s="16"/>
      <c r="C86" s="73"/>
      <c r="D86" s="17"/>
      <c r="E86" s="38"/>
      <c r="F86" s="85"/>
      <c r="G86" s="147"/>
    </row>
    <row r="87" spans="2:7" ht="15" customHeight="1" thickBot="1">
      <c r="B87" s="101" t="s">
        <v>53</v>
      </c>
      <c r="C87" s="102" t="s">
        <v>54</v>
      </c>
      <c r="D87" s="76" t="s">
        <v>301</v>
      </c>
      <c r="E87" s="111" t="s">
        <v>37</v>
      </c>
      <c r="F87" s="66"/>
      <c r="G87" s="150">
        <f>F87*3</f>
        <v>0</v>
      </c>
    </row>
    <row r="88" spans="2:7" s="4" customFormat="1" ht="5.25" customHeight="1" thickBot="1">
      <c r="B88" s="112"/>
      <c r="C88" s="113"/>
      <c r="D88" s="17"/>
      <c r="E88" s="38"/>
      <c r="F88" s="85"/>
      <c r="G88" s="147"/>
    </row>
    <row r="89" spans="2:7" ht="15" customHeight="1">
      <c r="B89" s="186" t="s">
        <v>56</v>
      </c>
      <c r="C89" s="188" t="s">
        <v>36</v>
      </c>
      <c r="D89" s="190" t="s">
        <v>301</v>
      </c>
      <c r="E89" s="94" t="s">
        <v>37</v>
      </c>
      <c r="F89" s="70"/>
      <c r="G89" s="146">
        <f>F89*3</f>
        <v>0</v>
      </c>
    </row>
    <row r="90" spans="2:7" ht="15" customHeight="1" thickBot="1">
      <c r="B90" s="187"/>
      <c r="C90" s="189"/>
      <c r="D90" s="191"/>
      <c r="E90" s="24" t="s">
        <v>38</v>
      </c>
      <c r="F90" s="72"/>
      <c r="G90" s="149">
        <f>F90*6</f>
        <v>0</v>
      </c>
    </row>
    <row r="91" spans="2:7" s="4" customFormat="1" ht="5.25" customHeight="1" thickBot="1">
      <c r="B91" s="109"/>
      <c r="C91" s="110"/>
      <c r="D91" s="17"/>
      <c r="E91" s="38"/>
      <c r="F91" s="85"/>
      <c r="G91" s="147"/>
    </row>
    <row r="92" spans="2:7" ht="15" customHeight="1">
      <c r="B92" s="210" t="s">
        <v>6</v>
      </c>
      <c r="C92" s="215" t="s">
        <v>317</v>
      </c>
      <c r="D92" s="200" t="s">
        <v>154</v>
      </c>
      <c r="E92" s="15" t="s">
        <v>319</v>
      </c>
      <c r="F92" s="70"/>
      <c r="G92" s="146">
        <f>F92*4</f>
        <v>0</v>
      </c>
    </row>
    <row r="93" spans="2:7" ht="15" customHeight="1">
      <c r="B93" s="211"/>
      <c r="C93" s="216"/>
      <c r="D93" s="201"/>
      <c r="E93" s="19" t="s">
        <v>38</v>
      </c>
      <c r="F93" s="75"/>
      <c r="G93" s="148">
        <f>F93*6</f>
        <v>0</v>
      </c>
    </row>
    <row r="94" spans="2:7" s="12" customFormat="1" ht="16.5" customHeight="1" thickBot="1">
      <c r="B94" s="212"/>
      <c r="C94" s="217"/>
      <c r="D94" s="202"/>
      <c r="E94" s="84" t="s">
        <v>37</v>
      </c>
      <c r="F94" s="72"/>
      <c r="G94" s="149">
        <f>F94*3</f>
        <v>0</v>
      </c>
    </row>
    <row r="95" spans="2:7" s="4" customFormat="1" ht="5.25" customHeight="1" thickBot="1">
      <c r="B95" s="16"/>
      <c r="C95" s="73"/>
      <c r="D95" s="17"/>
      <c r="E95" s="38"/>
      <c r="F95" s="85"/>
      <c r="G95" s="147"/>
    </row>
    <row r="96" spans="2:7" ht="15" customHeight="1" thickBot="1">
      <c r="B96" s="101" t="s">
        <v>60</v>
      </c>
      <c r="C96" s="102" t="s">
        <v>50</v>
      </c>
      <c r="D96" s="76" t="s">
        <v>301</v>
      </c>
      <c r="E96" s="111" t="s">
        <v>37</v>
      </c>
      <c r="F96" s="66"/>
      <c r="G96" s="150">
        <f>F96*3</f>
        <v>0</v>
      </c>
    </row>
    <row r="97" spans="2:9" s="12" customFormat="1" ht="6" customHeight="1" thickBot="1">
      <c r="B97" s="112"/>
      <c r="C97" s="113"/>
      <c r="D97" s="17"/>
      <c r="E97" s="38"/>
      <c r="F97" s="85"/>
      <c r="G97" s="147"/>
      <c r="H97" s="4"/>
      <c r="I97" s="4"/>
    </row>
    <row r="98" spans="2:9" s="12" customFormat="1" ht="15" customHeight="1">
      <c r="B98" s="192" t="s">
        <v>397</v>
      </c>
      <c r="C98" s="194" t="s">
        <v>10</v>
      </c>
      <c r="D98" s="190" t="s">
        <v>392</v>
      </c>
      <c r="E98" s="15" t="s">
        <v>319</v>
      </c>
      <c r="F98" s="70"/>
      <c r="G98" s="146">
        <f>F98*4</f>
        <v>0</v>
      </c>
      <c r="H98" s="4"/>
      <c r="I98" s="4"/>
    </row>
    <row r="99" spans="2:9" s="12" customFormat="1" ht="15" customHeight="1" thickBot="1">
      <c r="B99" s="193"/>
      <c r="C99" s="195"/>
      <c r="D99" s="191"/>
      <c r="E99" s="84" t="s">
        <v>37</v>
      </c>
      <c r="F99" s="72"/>
      <c r="G99" s="149">
        <f>F99*3</f>
        <v>0</v>
      </c>
      <c r="H99" s="4"/>
      <c r="I99" s="4"/>
    </row>
    <row r="100" spans="2:9" s="4" customFormat="1" ht="6" customHeight="1" thickBot="1">
      <c r="B100" s="112"/>
      <c r="C100" s="113"/>
      <c r="D100" s="17"/>
      <c r="E100" s="38"/>
      <c r="F100" s="85"/>
      <c r="G100" s="147"/>
    </row>
    <row r="101" spans="2:9" ht="15" customHeight="1" thickBot="1">
      <c r="B101" s="114" t="s">
        <v>43</v>
      </c>
      <c r="C101" s="102" t="s">
        <v>44</v>
      </c>
      <c r="D101" s="76" t="s">
        <v>301</v>
      </c>
      <c r="E101" s="111" t="s">
        <v>37</v>
      </c>
      <c r="F101" s="66"/>
      <c r="G101" s="150">
        <f>F101*3</f>
        <v>0</v>
      </c>
    </row>
    <row r="102" spans="2:9" s="4" customFormat="1" ht="5.25" customHeight="1" thickBot="1">
      <c r="B102" s="109"/>
      <c r="C102" s="113"/>
      <c r="D102" s="17"/>
      <c r="E102" s="38"/>
      <c r="F102" s="85"/>
      <c r="G102" s="147"/>
    </row>
    <row r="103" spans="2:9" ht="15" customHeight="1" thickBot="1">
      <c r="B103" s="79" t="s">
        <v>16</v>
      </c>
      <c r="C103" s="14" t="s">
        <v>15</v>
      </c>
      <c r="D103" s="14" t="s">
        <v>133</v>
      </c>
      <c r="E103" s="77" t="s">
        <v>38</v>
      </c>
      <c r="F103" s="66"/>
      <c r="G103" s="150">
        <f>F103*6</f>
        <v>0</v>
      </c>
    </row>
    <row r="104" spans="2:9" s="12" customFormat="1" ht="6" customHeight="1" thickBot="1">
      <c r="B104" s="115"/>
      <c r="C104" s="116"/>
      <c r="D104" s="116"/>
      <c r="E104" s="117"/>
      <c r="F104" s="118"/>
      <c r="G104" s="147"/>
    </row>
    <row r="105" spans="2:9" ht="15" customHeight="1">
      <c r="B105" s="192" t="s">
        <v>16</v>
      </c>
      <c r="C105" s="194" t="s">
        <v>15</v>
      </c>
      <c r="D105" s="190" t="s">
        <v>304</v>
      </c>
      <c r="E105" s="15" t="s">
        <v>319</v>
      </c>
      <c r="F105" s="70"/>
      <c r="G105" s="146">
        <f>F105*4</f>
        <v>0</v>
      </c>
    </row>
    <row r="106" spans="2:9" s="12" customFormat="1" ht="15" customHeight="1" thickBot="1">
      <c r="B106" s="193"/>
      <c r="C106" s="195"/>
      <c r="D106" s="191"/>
      <c r="E106" s="84" t="s">
        <v>37</v>
      </c>
      <c r="F106" s="72"/>
      <c r="G106" s="149">
        <f>F106*3</f>
        <v>0</v>
      </c>
    </row>
    <row r="107" spans="2:9" s="4" customFormat="1" ht="5.25" customHeight="1" thickBot="1">
      <c r="B107" s="16"/>
      <c r="C107" s="73"/>
      <c r="D107" s="17"/>
      <c r="E107" s="38"/>
      <c r="F107" s="85"/>
      <c r="G107" s="147"/>
    </row>
    <row r="108" spans="2:9" ht="15" customHeight="1">
      <c r="B108" s="196" t="s">
        <v>29</v>
      </c>
      <c r="C108" s="198" t="s">
        <v>30</v>
      </c>
      <c r="D108" s="207" t="s">
        <v>300</v>
      </c>
      <c r="E108" s="15" t="s">
        <v>319</v>
      </c>
      <c r="F108" s="70"/>
      <c r="G108" s="146">
        <f>F108*4</f>
        <v>0</v>
      </c>
    </row>
    <row r="109" spans="2:9" s="12" customFormat="1" ht="15" customHeight="1" thickBot="1">
      <c r="B109" s="197"/>
      <c r="C109" s="199"/>
      <c r="D109" s="209"/>
      <c r="E109" s="84" t="s">
        <v>37</v>
      </c>
      <c r="F109" s="72"/>
      <c r="G109" s="149">
        <f>F109*3</f>
        <v>0</v>
      </c>
    </row>
    <row r="110" spans="2:9" s="4" customFormat="1" ht="5.25" customHeight="1" thickBot="1">
      <c r="B110" s="78"/>
      <c r="C110" s="17"/>
      <c r="D110" s="119"/>
      <c r="E110" s="38"/>
      <c r="F110" s="85"/>
      <c r="G110" s="147"/>
    </row>
    <row r="111" spans="2:9" ht="15" customHeight="1">
      <c r="B111" s="210" t="s">
        <v>11</v>
      </c>
      <c r="C111" s="200" t="s">
        <v>12</v>
      </c>
      <c r="D111" s="200" t="s">
        <v>155</v>
      </c>
      <c r="E111" s="15" t="s">
        <v>319</v>
      </c>
      <c r="F111" s="70"/>
      <c r="G111" s="146">
        <f>F111*4</f>
        <v>0</v>
      </c>
    </row>
    <row r="112" spans="2:9" ht="15" customHeight="1">
      <c r="B112" s="211"/>
      <c r="C112" s="201"/>
      <c r="D112" s="201"/>
      <c r="E112" s="19" t="s">
        <v>38</v>
      </c>
      <c r="F112" s="75"/>
      <c r="G112" s="148">
        <f>F112*6</f>
        <v>0</v>
      </c>
    </row>
    <row r="113" spans="2:7" s="12" customFormat="1" ht="15" customHeight="1" thickBot="1">
      <c r="B113" s="212"/>
      <c r="C113" s="202"/>
      <c r="D113" s="202"/>
      <c r="E113" s="84" t="s">
        <v>37</v>
      </c>
      <c r="F113" s="72"/>
      <c r="G113" s="149">
        <f>F113*3</f>
        <v>0</v>
      </c>
    </row>
    <row r="114" spans="2:7" s="4" customFormat="1" ht="5.25" customHeight="1" thickBot="1">
      <c r="B114" s="16"/>
      <c r="C114" s="73"/>
      <c r="D114" s="17"/>
      <c r="E114" s="38"/>
      <c r="F114" s="85"/>
      <c r="G114" s="147"/>
    </row>
    <row r="115" spans="2:7" ht="15" customHeight="1" thickBot="1">
      <c r="B115" s="79" t="s">
        <v>2</v>
      </c>
      <c r="C115" s="14" t="s">
        <v>3</v>
      </c>
      <c r="D115" s="14" t="s">
        <v>305</v>
      </c>
      <c r="E115" s="28" t="s">
        <v>319</v>
      </c>
      <c r="F115" s="66"/>
      <c r="G115" s="150">
        <f>F115*4</f>
        <v>0</v>
      </c>
    </row>
    <row r="116" spans="2:7" s="12" customFormat="1" ht="6" customHeight="1" thickBot="1">
      <c r="B116" s="78"/>
      <c r="C116" s="17"/>
      <c r="D116" s="17"/>
      <c r="E116" s="17"/>
      <c r="F116" s="38"/>
      <c r="G116" s="85"/>
    </row>
    <row r="117" spans="2:7" s="12" customFormat="1" ht="15" customHeight="1">
      <c r="B117" s="218" t="s">
        <v>393</v>
      </c>
      <c r="C117" s="190" t="s">
        <v>15</v>
      </c>
      <c r="D117" s="190" t="s">
        <v>392</v>
      </c>
      <c r="E117" s="15" t="s">
        <v>319</v>
      </c>
      <c r="F117" s="70"/>
      <c r="G117" s="146">
        <f>F117*4</f>
        <v>0</v>
      </c>
    </row>
    <row r="118" spans="2:7" s="12" customFormat="1" ht="15" customHeight="1" thickBot="1">
      <c r="B118" s="219"/>
      <c r="C118" s="191"/>
      <c r="D118" s="191"/>
      <c r="E118" s="84" t="s">
        <v>37</v>
      </c>
      <c r="F118" s="72"/>
      <c r="G118" s="149">
        <f>F118*3</f>
        <v>0</v>
      </c>
    </row>
    <row r="119" spans="2:7" s="4" customFormat="1" ht="5.25" customHeight="1" thickBot="1">
      <c r="B119" s="78"/>
      <c r="C119" s="17"/>
      <c r="D119" s="17"/>
      <c r="E119" s="38"/>
      <c r="F119" s="85"/>
      <c r="G119" s="147"/>
    </row>
    <row r="120" spans="2:7" ht="15" customHeight="1" thickBot="1">
      <c r="B120" s="79" t="s">
        <v>18</v>
      </c>
      <c r="C120" s="14" t="s">
        <v>19</v>
      </c>
      <c r="D120" s="14" t="s">
        <v>158</v>
      </c>
      <c r="E120" s="28" t="s">
        <v>319</v>
      </c>
      <c r="F120" s="66"/>
      <c r="G120" s="150">
        <f>F120*4</f>
        <v>0</v>
      </c>
    </row>
    <row r="121" spans="2:7" s="4" customFormat="1" ht="5.25" customHeight="1" thickBot="1">
      <c r="B121" s="78"/>
      <c r="C121" s="17"/>
      <c r="D121" s="17"/>
      <c r="E121" s="38"/>
      <c r="F121" s="85"/>
      <c r="G121" s="147"/>
    </row>
    <row r="122" spans="2:7" ht="15" customHeight="1">
      <c r="B122" s="218" t="s">
        <v>7</v>
      </c>
      <c r="C122" s="190" t="s">
        <v>8</v>
      </c>
      <c r="D122" s="190" t="s">
        <v>154</v>
      </c>
      <c r="E122" s="15" t="s">
        <v>319</v>
      </c>
      <c r="F122" s="70"/>
      <c r="G122" s="146">
        <f>F122*4</f>
        <v>0</v>
      </c>
    </row>
    <row r="123" spans="2:7" ht="15" customHeight="1" thickBot="1">
      <c r="B123" s="219"/>
      <c r="C123" s="191"/>
      <c r="D123" s="191"/>
      <c r="E123" s="24" t="s">
        <v>38</v>
      </c>
      <c r="F123" s="72"/>
      <c r="G123" s="149">
        <f>F123*6</f>
        <v>0</v>
      </c>
    </row>
    <row r="124" spans="2:7" s="2" customFormat="1" ht="5.25" customHeight="1" thickBot="1">
      <c r="B124" s="120"/>
      <c r="C124" s="121"/>
      <c r="D124" s="106"/>
      <c r="E124" s="105"/>
      <c r="F124" s="107"/>
      <c r="G124" s="147"/>
    </row>
    <row r="125" spans="2:7" ht="15.75" thickBot="1">
      <c r="B125" s="101" t="s">
        <v>52</v>
      </c>
      <c r="C125" s="102" t="s">
        <v>36</v>
      </c>
      <c r="D125" s="76" t="s">
        <v>301</v>
      </c>
      <c r="E125" s="111" t="s">
        <v>37</v>
      </c>
      <c r="F125" s="66"/>
      <c r="G125" s="150">
        <f>F125*3</f>
        <v>0</v>
      </c>
    </row>
    <row r="126" spans="2:7" s="2" customFormat="1" ht="5.25" customHeight="1" thickBot="1">
      <c r="B126" s="103"/>
      <c r="C126" s="104"/>
      <c r="D126" s="106"/>
      <c r="E126" s="105"/>
      <c r="F126" s="107"/>
      <c r="G126" s="147"/>
    </row>
    <row r="127" spans="2:7" ht="15.75" thickBot="1">
      <c r="B127" s="101" t="s">
        <v>41</v>
      </c>
      <c r="C127" s="102" t="s">
        <v>42</v>
      </c>
      <c r="D127" s="76" t="s">
        <v>301</v>
      </c>
      <c r="E127" s="111" t="s">
        <v>37</v>
      </c>
      <c r="F127" s="66"/>
      <c r="G127" s="150">
        <f>F127*3</f>
        <v>0</v>
      </c>
    </row>
    <row r="128" spans="2:7" s="2" customFormat="1" ht="5.25" customHeight="1" thickBot="1">
      <c r="B128" s="103"/>
      <c r="C128" s="104"/>
      <c r="D128" s="106"/>
      <c r="E128" s="105"/>
      <c r="F128" s="107"/>
      <c r="G128" s="147"/>
    </row>
    <row r="129" spans="2:9" ht="15.75" thickBot="1">
      <c r="B129" s="79" t="s">
        <v>17</v>
      </c>
      <c r="C129" s="14" t="s">
        <v>10</v>
      </c>
      <c r="D129" s="14" t="s">
        <v>133</v>
      </c>
      <c r="E129" s="24" t="s">
        <v>38</v>
      </c>
      <c r="F129" s="66"/>
      <c r="G129" s="150">
        <f>F129*6</f>
        <v>0</v>
      </c>
    </row>
    <row r="130" spans="2:9" s="4" customFormat="1" ht="5.25" customHeight="1" thickBot="1">
      <c r="B130" s="78"/>
      <c r="C130" s="17"/>
      <c r="D130" s="17"/>
      <c r="E130" s="38"/>
      <c r="F130" s="85"/>
      <c r="G130" s="147"/>
    </row>
    <row r="131" spans="2:9">
      <c r="B131" s="186" t="s">
        <v>58</v>
      </c>
      <c r="C131" s="188" t="s">
        <v>39</v>
      </c>
      <c r="D131" s="190" t="s">
        <v>301</v>
      </c>
      <c r="E131" s="94" t="s">
        <v>37</v>
      </c>
      <c r="F131" s="70"/>
      <c r="G131" s="146">
        <f>F131*3</f>
        <v>0</v>
      </c>
    </row>
    <row r="132" spans="2:9" ht="15.75" thickBot="1">
      <c r="B132" s="187"/>
      <c r="C132" s="189"/>
      <c r="D132" s="191"/>
      <c r="E132" s="24" t="s">
        <v>38</v>
      </c>
      <c r="F132" s="72"/>
      <c r="G132" s="149">
        <f>F132*6</f>
        <v>0</v>
      </c>
    </row>
    <row r="133" spans="2:9" s="12" customFormat="1" ht="6" customHeight="1" thickBot="1">
      <c r="B133" s="109"/>
      <c r="C133" s="110"/>
      <c r="D133" s="17"/>
      <c r="E133" s="38"/>
      <c r="F133" s="85"/>
      <c r="G133" s="147"/>
      <c r="H133" s="4"/>
      <c r="I133" s="4"/>
    </row>
    <row r="134" spans="2:9" s="12" customFormat="1">
      <c r="B134" s="186" t="s">
        <v>395</v>
      </c>
      <c r="C134" s="188" t="s">
        <v>24</v>
      </c>
      <c r="D134" s="190" t="s">
        <v>392</v>
      </c>
      <c r="E134" s="15" t="s">
        <v>319</v>
      </c>
      <c r="F134" s="70"/>
      <c r="G134" s="146">
        <f>F134*4</f>
        <v>0</v>
      </c>
      <c r="H134" s="4"/>
      <c r="I134" s="4"/>
    </row>
    <row r="135" spans="2:9" s="12" customFormat="1" ht="15.75" thickBot="1">
      <c r="B135" s="187"/>
      <c r="C135" s="189"/>
      <c r="D135" s="191"/>
      <c r="E135" s="84" t="s">
        <v>37</v>
      </c>
      <c r="F135" s="72"/>
      <c r="G135" s="149">
        <f>F135*3</f>
        <v>0</v>
      </c>
      <c r="H135" s="4"/>
      <c r="I135" s="4"/>
    </row>
    <row r="136" spans="2:9" s="12" customFormat="1" ht="6" customHeight="1" thickBot="1">
      <c r="B136" s="16"/>
      <c r="C136" s="27"/>
      <c r="D136" s="73"/>
      <c r="E136" s="38"/>
      <c r="F136" s="172"/>
      <c r="G136" s="179"/>
    </row>
    <row r="137" spans="2:9" s="12" customFormat="1" ht="14.25" customHeight="1">
      <c r="B137" s="186" t="s">
        <v>343</v>
      </c>
      <c r="C137" s="188" t="s">
        <v>39</v>
      </c>
      <c r="D137" s="190" t="s">
        <v>330</v>
      </c>
      <c r="E137" s="15" t="s">
        <v>319</v>
      </c>
      <c r="F137" s="70"/>
      <c r="G137" s="146">
        <f>F137*4</f>
        <v>0</v>
      </c>
    </row>
    <row r="138" spans="2:9" s="12" customFormat="1" ht="14.25" customHeight="1" thickBot="1">
      <c r="B138" s="187"/>
      <c r="C138" s="189"/>
      <c r="D138" s="191"/>
      <c r="E138" s="84" t="s">
        <v>37</v>
      </c>
      <c r="F138" s="72"/>
      <c r="G138" s="149">
        <f>F138*3</f>
        <v>0</v>
      </c>
    </row>
    <row r="139" spans="2:9" s="2" customFormat="1">
      <c r="B139" s="109"/>
      <c r="C139" s="110"/>
      <c r="D139" s="17"/>
      <c r="E139" s="38"/>
      <c r="F139" s="74"/>
      <c r="G139" s="86"/>
    </row>
    <row r="140" spans="2:9" ht="15.75">
      <c r="B140" s="34"/>
      <c r="C140" s="34"/>
      <c r="D140" s="34"/>
      <c r="E140" s="34"/>
      <c r="F140" s="153">
        <f>SUM(F9:F138)</f>
        <v>0</v>
      </c>
      <c r="G140" s="154">
        <f>SUM(G9:G138)</f>
        <v>0</v>
      </c>
    </row>
  </sheetData>
  <sheetProtection password="D882" sheet="1" objects="1" scenarios="1"/>
  <sortState ref="B2:J49">
    <sortCondition ref="B2"/>
  </sortState>
  <mergeCells count="85">
    <mergeCell ref="D30:D31"/>
    <mergeCell ref="D9:D10"/>
    <mergeCell ref="C9:C10"/>
    <mergeCell ref="B9:B10"/>
    <mergeCell ref="B12:B13"/>
    <mergeCell ref="C12:C13"/>
    <mergeCell ref="D12:D13"/>
    <mergeCell ref="B19:B20"/>
    <mergeCell ref="C19:C20"/>
    <mergeCell ref="D19:D20"/>
    <mergeCell ref="B30:B31"/>
    <mergeCell ref="C30:C31"/>
    <mergeCell ref="B137:B138"/>
    <mergeCell ref="C137:C138"/>
    <mergeCell ref="D137:D138"/>
    <mergeCell ref="B108:B109"/>
    <mergeCell ref="C108:C109"/>
    <mergeCell ref="B131:B132"/>
    <mergeCell ref="C131:C132"/>
    <mergeCell ref="B122:B123"/>
    <mergeCell ref="C122:C123"/>
    <mergeCell ref="B111:B113"/>
    <mergeCell ref="C111:C113"/>
    <mergeCell ref="D122:D123"/>
    <mergeCell ref="D131:D132"/>
    <mergeCell ref="B117:B118"/>
    <mergeCell ref="C117:C118"/>
    <mergeCell ref="D117:D118"/>
    <mergeCell ref="B83:B85"/>
    <mergeCell ref="C83:C85"/>
    <mergeCell ref="B92:B94"/>
    <mergeCell ref="C92:C94"/>
    <mergeCell ref="B105:B106"/>
    <mergeCell ref="C105:C106"/>
    <mergeCell ref="B89:B90"/>
    <mergeCell ref="C89:C90"/>
    <mergeCell ref="D64:D65"/>
    <mergeCell ref="D108:D109"/>
    <mergeCell ref="B5:B7"/>
    <mergeCell ref="C5:C7"/>
    <mergeCell ref="D5:D7"/>
    <mergeCell ref="D33:D34"/>
    <mergeCell ref="D36:D37"/>
    <mergeCell ref="B64:B65"/>
    <mergeCell ref="C64:C65"/>
    <mergeCell ref="D57:D58"/>
    <mergeCell ref="D45:D47"/>
    <mergeCell ref="D39:D40"/>
    <mergeCell ref="C33:C34"/>
    <mergeCell ref="B36:B37"/>
    <mergeCell ref="D89:D90"/>
    <mergeCell ref="D83:D85"/>
    <mergeCell ref="D92:D94"/>
    <mergeCell ref="D105:D106"/>
    <mergeCell ref="D111:D113"/>
    <mergeCell ref="B3:G3"/>
    <mergeCell ref="C60:C62"/>
    <mergeCell ref="D60:D62"/>
    <mergeCell ref="B15:B17"/>
    <mergeCell ref="C15:C17"/>
    <mergeCell ref="D15:D17"/>
    <mergeCell ref="C45:C47"/>
    <mergeCell ref="B39:B40"/>
    <mergeCell ref="C39:C40"/>
    <mergeCell ref="B60:B62"/>
    <mergeCell ref="B33:B34"/>
    <mergeCell ref="C36:C37"/>
    <mergeCell ref="B45:B47"/>
    <mergeCell ref="B72:B73"/>
    <mergeCell ref="C72:C73"/>
    <mergeCell ref="D72:D73"/>
    <mergeCell ref="B69:B70"/>
    <mergeCell ref="C69:C70"/>
    <mergeCell ref="D69:D70"/>
    <mergeCell ref="B42:B43"/>
    <mergeCell ref="C42:C43"/>
    <mergeCell ref="D42:D43"/>
    <mergeCell ref="B57:B58"/>
    <mergeCell ref="C57:C58"/>
    <mergeCell ref="B134:B135"/>
    <mergeCell ref="C134:C135"/>
    <mergeCell ref="D134:D135"/>
    <mergeCell ref="B98:B99"/>
    <mergeCell ref="C98:C99"/>
    <mergeCell ref="D98:D99"/>
  </mergeCells>
  <hyperlinks>
    <hyperlink ref="B1" location="Principal!A1" display="Regresar a la página principal"/>
  </hyperlinks>
  <pageMargins left="0.7" right="0.7" top="0.75" bottom="0.75" header="0.3" footer="0.3"/>
  <pageSetup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H216"/>
  <sheetViews>
    <sheetView showGridLines="0" topLeftCell="B1" zoomScale="110" zoomScaleNormal="110" workbookViewId="0">
      <selection activeCell="F5" sqref="F5"/>
    </sheetView>
  </sheetViews>
  <sheetFormatPr baseColWidth="10" defaultRowHeight="15.75"/>
  <cols>
    <col min="1" max="1" width="2.7109375" style="2" customWidth="1"/>
    <col min="2" max="2" width="60.7109375" customWidth="1"/>
    <col min="3" max="3" width="22.28515625" customWidth="1"/>
    <col min="4" max="4" width="39.140625" style="54" customWidth="1"/>
    <col min="5" max="5" width="12.5703125" customWidth="1"/>
    <col min="7" max="7" width="11.42578125" customWidth="1"/>
    <col min="9" max="9" width="12.7109375" customWidth="1"/>
  </cols>
  <sheetData>
    <row r="1" spans="2:7" s="12" customFormat="1">
      <c r="B1" s="176" t="s">
        <v>327</v>
      </c>
      <c r="D1" s="54"/>
    </row>
    <row r="2" spans="2:7" s="12" customFormat="1">
      <c r="D2" s="54"/>
    </row>
    <row r="3" spans="2:7" s="2" customFormat="1" ht="30.75">
      <c r="B3" s="203" t="s">
        <v>151</v>
      </c>
      <c r="C3" s="203"/>
      <c r="D3" s="203"/>
      <c r="E3" s="203"/>
      <c r="F3" s="203"/>
      <c r="G3" s="203"/>
    </row>
    <row r="4" spans="2:7" s="2" customFormat="1" ht="33.75" customHeight="1" thickBot="1">
      <c r="B4" s="7" t="s">
        <v>31</v>
      </c>
      <c r="C4" s="7" t="s">
        <v>32</v>
      </c>
      <c r="D4" s="55"/>
      <c r="E4" s="8" t="s">
        <v>33</v>
      </c>
      <c r="F4" s="9" t="s">
        <v>34</v>
      </c>
      <c r="G4" s="7" t="s">
        <v>35</v>
      </c>
    </row>
    <row r="5" spans="2:7" ht="15" customHeight="1" thickBot="1">
      <c r="B5" s="151" t="s">
        <v>63</v>
      </c>
      <c r="C5" s="144" t="s">
        <v>138</v>
      </c>
      <c r="D5" s="145" t="s">
        <v>306</v>
      </c>
      <c r="E5" s="28" t="s">
        <v>319</v>
      </c>
      <c r="F5" s="66"/>
      <c r="G5" s="67">
        <f>F5*4</f>
        <v>0</v>
      </c>
    </row>
    <row r="6" spans="2:7" s="2" customFormat="1" ht="6" customHeight="1" thickBot="1">
      <c r="B6" s="16"/>
      <c r="C6" s="73"/>
      <c r="D6" s="17"/>
      <c r="E6" s="37"/>
      <c r="F6" s="69"/>
      <c r="G6" s="12"/>
    </row>
    <row r="7" spans="2:7" ht="15" customHeight="1">
      <c r="B7" s="210" t="s">
        <v>71</v>
      </c>
      <c r="C7" s="200" t="s">
        <v>72</v>
      </c>
      <c r="D7" s="198" t="s">
        <v>305</v>
      </c>
      <c r="E7" s="15" t="s">
        <v>319</v>
      </c>
      <c r="F7" s="70"/>
      <c r="G7" s="71">
        <f>F7*4</f>
        <v>0</v>
      </c>
    </row>
    <row r="8" spans="2:7" s="12" customFormat="1" ht="15" customHeight="1" thickBot="1">
      <c r="B8" s="212"/>
      <c r="C8" s="202"/>
      <c r="D8" s="199"/>
      <c r="E8" s="50" t="s">
        <v>37</v>
      </c>
      <c r="F8" s="72"/>
      <c r="G8" s="166">
        <f>F8*3</f>
        <v>0</v>
      </c>
    </row>
    <row r="9" spans="2:7" s="2" customFormat="1" ht="6" customHeight="1" thickBot="1">
      <c r="B9" s="16"/>
      <c r="C9" s="73"/>
      <c r="D9" s="17"/>
      <c r="E9" s="38"/>
      <c r="F9" s="74"/>
      <c r="G9" s="12"/>
    </row>
    <row r="10" spans="2:7" s="12" customFormat="1" ht="15" customHeight="1">
      <c r="B10" s="210" t="s">
        <v>328</v>
      </c>
      <c r="C10" s="200" t="s">
        <v>329</v>
      </c>
      <c r="D10" s="198" t="s">
        <v>330</v>
      </c>
      <c r="E10" s="15" t="s">
        <v>319</v>
      </c>
      <c r="F10" s="70"/>
      <c r="G10" s="71">
        <f>F10*4</f>
        <v>0</v>
      </c>
    </row>
    <row r="11" spans="2:7" s="12" customFormat="1" ht="15" customHeight="1" thickBot="1">
      <c r="B11" s="212"/>
      <c r="C11" s="202"/>
      <c r="D11" s="199"/>
      <c r="E11" s="50" t="s">
        <v>37</v>
      </c>
      <c r="F11" s="72"/>
      <c r="G11" s="166">
        <f>F11*3</f>
        <v>0</v>
      </c>
    </row>
    <row r="12" spans="2:7" s="12" customFormat="1" ht="6" customHeight="1" thickBot="1">
      <c r="B12" s="16"/>
      <c r="C12" s="73"/>
      <c r="D12" s="17"/>
      <c r="E12" s="38"/>
      <c r="F12" s="74"/>
    </row>
    <row r="13" spans="2:7" s="12" customFormat="1" ht="15" customHeight="1">
      <c r="B13" s="210" t="s">
        <v>384</v>
      </c>
      <c r="C13" s="200" t="s">
        <v>15</v>
      </c>
      <c r="D13" s="198" t="s">
        <v>380</v>
      </c>
      <c r="E13" s="15" t="s">
        <v>319</v>
      </c>
      <c r="F13" s="70"/>
      <c r="G13" s="71">
        <f>F13*4</f>
        <v>0</v>
      </c>
    </row>
    <row r="14" spans="2:7" s="12" customFormat="1" ht="15" customHeight="1" thickBot="1">
      <c r="B14" s="212"/>
      <c r="C14" s="202"/>
      <c r="D14" s="199"/>
      <c r="E14" s="50" t="s">
        <v>37</v>
      </c>
      <c r="F14" s="72"/>
      <c r="G14" s="166">
        <f>F14*3</f>
        <v>0</v>
      </c>
    </row>
    <row r="15" spans="2:7" s="12" customFormat="1" ht="6" customHeight="1" thickBot="1">
      <c r="B15" s="16"/>
      <c r="C15" s="73"/>
      <c r="D15" s="17"/>
      <c r="E15" s="38"/>
      <c r="F15" s="74"/>
    </row>
    <row r="16" spans="2:7" ht="15" customHeight="1">
      <c r="B16" s="210" t="s">
        <v>89</v>
      </c>
      <c r="C16" s="200" t="s">
        <v>12</v>
      </c>
      <c r="D16" s="200" t="s">
        <v>132</v>
      </c>
      <c r="E16" s="15" t="s">
        <v>319</v>
      </c>
      <c r="F16" s="70"/>
      <c r="G16" s="71">
        <f>F16*4</f>
        <v>0</v>
      </c>
    </row>
    <row r="17" spans="1:7" s="2" customFormat="1" ht="15" customHeight="1">
      <c r="B17" s="211"/>
      <c r="C17" s="201"/>
      <c r="D17" s="201"/>
      <c r="E17" s="19" t="s">
        <v>38</v>
      </c>
      <c r="F17" s="75"/>
      <c r="G17" s="167">
        <f>F17*6</f>
        <v>0</v>
      </c>
    </row>
    <row r="18" spans="1:7" s="12" customFormat="1" ht="15" customHeight="1" thickBot="1">
      <c r="B18" s="212"/>
      <c r="C18" s="202"/>
      <c r="D18" s="202"/>
      <c r="E18" s="50" t="s">
        <v>37</v>
      </c>
      <c r="F18" s="72"/>
      <c r="G18" s="166">
        <f>F18*3</f>
        <v>0</v>
      </c>
    </row>
    <row r="19" spans="1:7" s="2" customFormat="1" ht="6" customHeight="1" thickBot="1">
      <c r="B19" s="16"/>
      <c r="C19" s="73"/>
      <c r="D19" s="17"/>
      <c r="E19" s="38"/>
      <c r="F19" s="74"/>
      <c r="G19" s="12"/>
    </row>
    <row r="20" spans="1:7" ht="15" customHeight="1" thickBot="1">
      <c r="B20" s="13" t="s">
        <v>95</v>
      </c>
      <c r="C20" s="76" t="s">
        <v>10</v>
      </c>
      <c r="D20" s="14" t="s">
        <v>133</v>
      </c>
      <c r="E20" s="77" t="s">
        <v>38</v>
      </c>
      <c r="F20" s="66"/>
      <c r="G20" s="67">
        <f>F20*6</f>
        <v>0</v>
      </c>
    </row>
    <row r="21" spans="1:7" s="5" customFormat="1" ht="6" customHeight="1" thickBot="1">
      <c r="B21" s="16"/>
      <c r="C21" s="73"/>
      <c r="D21" s="17"/>
      <c r="E21" s="38"/>
      <c r="F21" s="74"/>
    </row>
    <row r="22" spans="1:7" ht="16.5" customHeight="1">
      <c r="B22" s="196" t="s">
        <v>96</v>
      </c>
      <c r="C22" s="198" t="s">
        <v>15</v>
      </c>
      <c r="D22" s="198" t="s">
        <v>304</v>
      </c>
      <c r="E22" s="15" t="s">
        <v>319</v>
      </c>
      <c r="F22" s="70"/>
      <c r="G22" s="71">
        <f>F22*4</f>
        <v>0</v>
      </c>
    </row>
    <row r="23" spans="1:7" s="12" customFormat="1" ht="16.5" customHeight="1" thickBot="1">
      <c r="B23" s="197"/>
      <c r="C23" s="199"/>
      <c r="D23" s="199"/>
      <c r="E23" s="50" t="s">
        <v>37</v>
      </c>
      <c r="F23" s="72"/>
      <c r="G23" s="166">
        <f>F23*3</f>
        <v>0</v>
      </c>
    </row>
    <row r="24" spans="1:7" s="5" customFormat="1" ht="6" customHeight="1" thickBot="1">
      <c r="B24" s="78"/>
      <c r="C24" s="17"/>
      <c r="D24" s="17"/>
      <c r="E24" s="38"/>
      <c r="F24" s="74"/>
    </row>
    <row r="25" spans="1:7" ht="15" customHeight="1">
      <c r="B25" s="210" t="s">
        <v>90</v>
      </c>
      <c r="C25" s="200" t="s">
        <v>10</v>
      </c>
      <c r="D25" s="198" t="s">
        <v>132</v>
      </c>
      <c r="E25" s="15" t="s">
        <v>319</v>
      </c>
      <c r="F25" s="70"/>
      <c r="G25" s="71">
        <f>F25*4</f>
        <v>0</v>
      </c>
    </row>
    <row r="26" spans="1:7" ht="15" customHeight="1">
      <c r="B26" s="211"/>
      <c r="C26" s="201"/>
      <c r="D26" s="222"/>
      <c r="E26" s="19" t="s">
        <v>38</v>
      </c>
      <c r="F26" s="75"/>
      <c r="G26" s="167">
        <f>F26*6</f>
        <v>0</v>
      </c>
    </row>
    <row r="27" spans="1:7" s="12" customFormat="1" ht="15" customHeight="1" thickBot="1">
      <c r="B27" s="212"/>
      <c r="C27" s="202"/>
      <c r="D27" s="199"/>
      <c r="E27" s="50" t="s">
        <v>37</v>
      </c>
      <c r="F27" s="72"/>
      <c r="G27" s="166">
        <f>F27*3</f>
        <v>0</v>
      </c>
    </row>
    <row r="28" spans="1:7" s="2" customFormat="1" ht="6" customHeight="1" thickBot="1">
      <c r="B28" s="78"/>
      <c r="C28" s="17"/>
      <c r="D28" s="17"/>
      <c r="E28" s="38"/>
      <c r="F28" s="74"/>
      <c r="G28" s="12"/>
    </row>
    <row r="29" spans="1:7" ht="15" customHeight="1" thickBot="1">
      <c r="B29" s="79" t="s">
        <v>90</v>
      </c>
      <c r="C29" s="14" t="s">
        <v>10</v>
      </c>
      <c r="D29" s="14" t="s">
        <v>133</v>
      </c>
      <c r="E29" s="77" t="s">
        <v>38</v>
      </c>
      <c r="F29" s="66"/>
      <c r="G29" s="67">
        <f>F29*6</f>
        <v>0</v>
      </c>
    </row>
    <row r="30" spans="1:7" s="2" customFormat="1" ht="6" customHeight="1" thickBot="1">
      <c r="A30" s="4"/>
      <c r="B30" s="78"/>
      <c r="C30" s="17"/>
      <c r="D30" s="17"/>
      <c r="E30" s="38"/>
      <c r="F30" s="74"/>
      <c r="G30" s="12"/>
    </row>
    <row r="31" spans="1:7" ht="15" customHeight="1">
      <c r="B31" s="196" t="s">
        <v>90</v>
      </c>
      <c r="C31" s="198" t="s">
        <v>10</v>
      </c>
      <c r="D31" s="198" t="s">
        <v>304</v>
      </c>
      <c r="E31" s="15" t="s">
        <v>319</v>
      </c>
      <c r="F31" s="70"/>
      <c r="G31" s="71">
        <f>F31*4</f>
        <v>0</v>
      </c>
    </row>
    <row r="32" spans="1:7" s="12" customFormat="1" ht="16.5" customHeight="1" thickBot="1">
      <c r="B32" s="197"/>
      <c r="C32" s="199"/>
      <c r="D32" s="199"/>
      <c r="E32" s="50" t="s">
        <v>37</v>
      </c>
      <c r="F32" s="72"/>
      <c r="G32" s="166">
        <f>F32*3</f>
        <v>0</v>
      </c>
    </row>
    <row r="33" spans="2:8" s="2" customFormat="1" ht="6" customHeight="1" thickBot="1">
      <c r="B33" s="78"/>
      <c r="C33" s="17"/>
      <c r="D33" s="17"/>
      <c r="E33" s="38"/>
      <c r="F33" s="74"/>
      <c r="G33" s="12"/>
    </row>
    <row r="34" spans="2:8" ht="15" customHeight="1">
      <c r="B34" s="210" t="s">
        <v>106</v>
      </c>
      <c r="C34" s="198" t="s">
        <v>12</v>
      </c>
      <c r="D34" s="198" t="s">
        <v>307</v>
      </c>
      <c r="E34" s="15" t="s">
        <v>319</v>
      </c>
      <c r="F34" s="70"/>
      <c r="G34" s="71">
        <f>F34*4</f>
        <v>0</v>
      </c>
    </row>
    <row r="35" spans="2:8" s="12" customFormat="1" ht="15" customHeight="1" thickBot="1">
      <c r="B35" s="212"/>
      <c r="C35" s="199"/>
      <c r="D35" s="199"/>
      <c r="E35" s="50" t="s">
        <v>37</v>
      </c>
      <c r="F35" s="72"/>
      <c r="G35" s="166">
        <f>F35*3</f>
        <v>0</v>
      </c>
    </row>
    <row r="36" spans="2:8" s="2" customFormat="1" ht="6" customHeight="1" thickBot="1">
      <c r="B36" s="78"/>
      <c r="C36" s="17"/>
      <c r="D36" s="17"/>
      <c r="E36" s="38"/>
      <c r="F36" s="74"/>
      <c r="G36" s="12"/>
    </row>
    <row r="37" spans="2:8" ht="15" customHeight="1" thickBot="1">
      <c r="B37" s="79" t="s">
        <v>107</v>
      </c>
      <c r="C37" s="14" t="s">
        <v>21</v>
      </c>
      <c r="D37" s="14" t="s">
        <v>307</v>
      </c>
      <c r="E37" s="28" t="s">
        <v>319</v>
      </c>
      <c r="F37" s="66"/>
      <c r="G37" s="67">
        <f>F37*4</f>
        <v>0</v>
      </c>
    </row>
    <row r="38" spans="2:8" s="2" customFormat="1" ht="6" customHeight="1" thickBot="1">
      <c r="B38" s="32"/>
      <c r="C38" s="68"/>
      <c r="D38" s="33"/>
      <c r="E38" s="37"/>
      <c r="F38" s="69"/>
      <c r="G38" s="12"/>
    </row>
    <row r="39" spans="2:8" ht="15" customHeight="1" thickBot="1">
      <c r="B39" s="79" t="s">
        <v>73</v>
      </c>
      <c r="C39" s="14" t="s">
        <v>54</v>
      </c>
      <c r="D39" s="14" t="s">
        <v>305</v>
      </c>
      <c r="E39" s="28" t="s">
        <v>319</v>
      </c>
      <c r="F39" s="66"/>
      <c r="G39" s="67">
        <f>F39*4</f>
        <v>0</v>
      </c>
    </row>
    <row r="40" spans="2:8" s="2" customFormat="1" ht="6" customHeight="1" thickBot="1">
      <c r="B40" s="32"/>
      <c r="C40" s="68"/>
      <c r="D40" s="33"/>
      <c r="E40" s="37"/>
      <c r="F40" s="69"/>
      <c r="G40" s="12"/>
    </row>
    <row r="41" spans="2:8" ht="15" customHeight="1" thickBot="1">
      <c r="B41" s="79" t="s">
        <v>97</v>
      </c>
      <c r="C41" s="14" t="s">
        <v>15</v>
      </c>
      <c r="D41" s="14" t="s">
        <v>133</v>
      </c>
      <c r="E41" s="77" t="s">
        <v>38</v>
      </c>
      <c r="F41" s="66"/>
      <c r="G41" s="67">
        <f>F41*6</f>
        <v>0</v>
      </c>
    </row>
    <row r="42" spans="2:8" s="2" customFormat="1" ht="6" customHeight="1" thickBot="1">
      <c r="B42" s="16"/>
      <c r="C42" s="73"/>
      <c r="D42" s="17"/>
      <c r="E42" s="38"/>
      <c r="F42" s="74"/>
      <c r="G42" s="12"/>
    </row>
    <row r="43" spans="2:8" ht="15" customHeight="1" thickBot="1">
      <c r="B43" s="79" t="s">
        <v>98</v>
      </c>
      <c r="C43" s="14" t="s">
        <v>15</v>
      </c>
      <c r="D43" s="14" t="s">
        <v>133</v>
      </c>
      <c r="E43" s="77" t="s">
        <v>38</v>
      </c>
      <c r="F43" s="66"/>
      <c r="G43" s="67">
        <f>F43*6</f>
        <v>0</v>
      </c>
    </row>
    <row r="44" spans="2:8" s="12" customFormat="1" ht="6" customHeight="1" thickBot="1">
      <c r="B44" s="78"/>
      <c r="C44" s="17"/>
      <c r="D44" s="17"/>
      <c r="E44" s="38"/>
      <c r="F44" s="74"/>
    </row>
    <row r="45" spans="2:8" s="12" customFormat="1" ht="15" customHeight="1" thickBot="1">
      <c r="B45" s="79" t="s">
        <v>405</v>
      </c>
      <c r="C45" s="14" t="s">
        <v>15</v>
      </c>
      <c r="D45" s="14" t="s">
        <v>366</v>
      </c>
      <c r="E45" s="77" t="s">
        <v>38</v>
      </c>
      <c r="F45" s="66"/>
      <c r="G45" s="67">
        <f>F45*6</f>
        <v>0</v>
      </c>
    </row>
    <row r="46" spans="2:8" s="12" customFormat="1" ht="6" customHeight="1" thickBot="1">
      <c r="B46" s="78"/>
      <c r="C46" s="17"/>
      <c r="D46" s="17"/>
      <c r="E46" s="38"/>
      <c r="F46" s="74"/>
      <c r="H46" s="17"/>
    </row>
    <row r="47" spans="2:8" s="12" customFormat="1" ht="15" customHeight="1" thickBot="1">
      <c r="B47" s="79" t="s">
        <v>409</v>
      </c>
      <c r="C47" s="14" t="s">
        <v>15</v>
      </c>
      <c r="D47" s="14" t="s">
        <v>407</v>
      </c>
      <c r="E47" s="26" t="s">
        <v>37</v>
      </c>
      <c r="F47" s="66"/>
      <c r="G47" s="67">
        <f>F47*3</f>
        <v>0</v>
      </c>
      <c r="H47" s="17"/>
    </row>
    <row r="48" spans="2:8" s="2" customFormat="1" ht="6" customHeight="1" thickBot="1">
      <c r="B48" s="16"/>
      <c r="C48" s="73"/>
      <c r="D48" s="17"/>
      <c r="E48" s="38"/>
      <c r="F48" s="74"/>
      <c r="G48" s="12"/>
    </row>
    <row r="49" spans="2:7" ht="15" customHeight="1" thickBot="1">
      <c r="B49" s="79" t="s">
        <v>404</v>
      </c>
      <c r="C49" s="14" t="s">
        <v>20</v>
      </c>
      <c r="D49" s="76" t="s">
        <v>301</v>
      </c>
      <c r="E49" s="26" t="s">
        <v>37</v>
      </c>
      <c r="F49" s="66"/>
      <c r="G49" s="67">
        <f>F49*3</f>
        <v>0</v>
      </c>
    </row>
    <row r="50" spans="2:7" s="2" customFormat="1" ht="6" customHeight="1" thickBot="1">
      <c r="B50" s="32"/>
      <c r="C50" s="68"/>
      <c r="D50" s="33"/>
      <c r="E50" s="37"/>
      <c r="F50" s="69"/>
      <c r="G50" s="12"/>
    </row>
    <row r="51" spans="2:7" ht="30" customHeight="1" thickBot="1">
      <c r="B51" s="79" t="s">
        <v>74</v>
      </c>
      <c r="C51" s="14" t="s">
        <v>75</v>
      </c>
      <c r="D51" s="14" t="s">
        <v>305</v>
      </c>
      <c r="E51" s="28" t="s">
        <v>319</v>
      </c>
      <c r="F51" s="66"/>
      <c r="G51" s="150">
        <f>F51*4</f>
        <v>0</v>
      </c>
    </row>
    <row r="52" spans="2:7" s="12" customFormat="1" ht="6" customHeight="1" thickBot="1">
      <c r="B52" s="238"/>
      <c r="C52" s="33"/>
      <c r="D52" s="33"/>
      <c r="E52" s="37"/>
      <c r="F52" s="69"/>
    </row>
    <row r="53" spans="2:7" s="12" customFormat="1" ht="30" customHeight="1" thickBot="1">
      <c r="B53" s="79" t="s">
        <v>410</v>
      </c>
      <c r="C53" s="14" t="s">
        <v>15</v>
      </c>
      <c r="D53" s="76" t="s">
        <v>407</v>
      </c>
      <c r="E53" s="26" t="s">
        <v>37</v>
      </c>
      <c r="F53" s="66"/>
      <c r="G53" s="67">
        <f>F53*3</f>
        <v>0</v>
      </c>
    </row>
    <row r="54" spans="2:7" s="12" customFormat="1" ht="6" customHeight="1" thickBot="1">
      <c r="B54" s="238"/>
      <c r="C54" s="33"/>
      <c r="D54" s="33"/>
      <c r="E54" s="33"/>
      <c r="F54" s="37"/>
      <c r="G54" s="69"/>
    </row>
    <row r="55" spans="2:7" s="12" customFormat="1" ht="15" customHeight="1" thickBot="1">
      <c r="B55" s="79" t="s">
        <v>406</v>
      </c>
      <c r="C55" s="14" t="s">
        <v>24</v>
      </c>
      <c r="D55" s="14" t="s">
        <v>400</v>
      </c>
      <c r="E55" s="77" t="s">
        <v>38</v>
      </c>
      <c r="F55" s="66"/>
      <c r="G55" s="67">
        <f>F55*6</f>
        <v>0</v>
      </c>
    </row>
    <row r="56" spans="2:7" s="2" customFormat="1" ht="6" customHeight="1" thickBot="1">
      <c r="B56" s="32"/>
      <c r="C56" s="68"/>
      <c r="D56" s="33"/>
      <c r="E56" s="37"/>
      <c r="F56" s="69"/>
      <c r="G56" s="12"/>
    </row>
    <row r="57" spans="2:7" ht="15" customHeight="1" thickBot="1">
      <c r="B57" s="79" t="s">
        <v>135</v>
      </c>
      <c r="C57" s="14" t="s">
        <v>36</v>
      </c>
      <c r="D57" s="76" t="s">
        <v>301</v>
      </c>
      <c r="E57" s="26" t="s">
        <v>37</v>
      </c>
      <c r="F57" s="66"/>
      <c r="G57" s="67">
        <f>F57*3</f>
        <v>0</v>
      </c>
    </row>
    <row r="58" spans="2:7" s="2" customFormat="1" ht="6" customHeight="1" thickBot="1">
      <c r="B58" s="32"/>
      <c r="C58" s="68"/>
      <c r="D58" s="33"/>
      <c r="E58" s="37"/>
      <c r="F58" s="69"/>
      <c r="G58" s="12"/>
    </row>
    <row r="59" spans="2:7" ht="15" customHeight="1" thickBot="1">
      <c r="B59" s="79" t="s">
        <v>64</v>
      </c>
      <c r="C59" s="14" t="s">
        <v>12</v>
      </c>
      <c r="D59" s="14" t="s">
        <v>306</v>
      </c>
      <c r="E59" s="28" t="s">
        <v>319</v>
      </c>
      <c r="F59" s="66"/>
      <c r="G59" s="67">
        <f>F59*4</f>
        <v>0</v>
      </c>
    </row>
    <row r="60" spans="2:7" s="12" customFormat="1" ht="6" customHeight="1" thickBot="1">
      <c r="B60" s="238"/>
      <c r="C60" s="33"/>
      <c r="D60" s="33"/>
      <c r="E60" s="37"/>
      <c r="F60" s="69"/>
    </row>
    <row r="61" spans="2:7" s="12" customFormat="1" ht="15" customHeight="1" thickBot="1">
      <c r="B61" s="79" t="s">
        <v>394</v>
      </c>
      <c r="C61" s="14" t="s">
        <v>402</v>
      </c>
      <c r="D61" s="14" t="s">
        <v>366</v>
      </c>
      <c r="E61" s="77" t="s">
        <v>38</v>
      </c>
      <c r="F61" s="66"/>
      <c r="G61" s="67">
        <f>F61*6</f>
        <v>0</v>
      </c>
    </row>
    <row r="62" spans="2:7" s="12" customFormat="1" ht="6" customHeight="1" thickBot="1">
      <c r="B62" s="238"/>
      <c r="C62" s="33"/>
      <c r="D62" s="33"/>
      <c r="E62" s="37"/>
      <c r="F62" s="69"/>
    </row>
    <row r="63" spans="2:7" s="12" customFormat="1" ht="15" customHeight="1" thickBot="1">
      <c r="B63" s="79" t="s">
        <v>394</v>
      </c>
      <c r="C63" s="14" t="s">
        <v>24</v>
      </c>
      <c r="D63" s="76" t="s">
        <v>407</v>
      </c>
      <c r="E63" s="26" t="s">
        <v>37</v>
      </c>
      <c r="F63" s="66"/>
      <c r="G63" s="67">
        <f>F63*3</f>
        <v>0</v>
      </c>
    </row>
    <row r="64" spans="2:7" s="12" customFormat="1" ht="6" customHeight="1" thickBot="1">
      <c r="B64" s="33"/>
      <c r="C64" s="37"/>
      <c r="D64" s="69"/>
      <c r="G64" s="33"/>
    </row>
    <row r="65" spans="2:8" s="12" customFormat="1" ht="15" customHeight="1">
      <c r="B65" s="210" t="s">
        <v>394</v>
      </c>
      <c r="C65" s="198" t="s">
        <v>10</v>
      </c>
      <c r="D65" s="198" t="s">
        <v>392</v>
      </c>
      <c r="E65" s="15" t="s">
        <v>319</v>
      </c>
      <c r="F65" s="70"/>
      <c r="G65" s="71">
        <f>F65*4</f>
        <v>0</v>
      </c>
    </row>
    <row r="66" spans="2:8" s="12" customFormat="1" ht="15" customHeight="1" thickBot="1">
      <c r="B66" s="212"/>
      <c r="C66" s="199"/>
      <c r="D66" s="199"/>
      <c r="E66" s="50" t="s">
        <v>37</v>
      </c>
      <c r="F66" s="72"/>
      <c r="G66" s="166">
        <f>F66*3</f>
        <v>0</v>
      </c>
    </row>
    <row r="67" spans="2:8" s="12" customFormat="1" ht="6" customHeight="1" thickBot="1">
      <c r="B67" s="32"/>
      <c r="C67" s="68"/>
      <c r="D67" s="33"/>
      <c r="E67" s="37"/>
      <c r="F67" s="69"/>
    </row>
    <row r="68" spans="2:8" s="12" customFormat="1" ht="15" customHeight="1">
      <c r="B68" s="210" t="s">
        <v>349</v>
      </c>
      <c r="C68" s="198" t="s">
        <v>350</v>
      </c>
      <c r="D68" s="198" t="s">
        <v>345</v>
      </c>
      <c r="E68" s="15" t="s">
        <v>319</v>
      </c>
      <c r="F68" s="70"/>
      <c r="G68" s="71">
        <f>F68*4</f>
        <v>0</v>
      </c>
    </row>
    <row r="69" spans="2:8" s="12" customFormat="1" ht="15" customHeight="1" thickBot="1">
      <c r="B69" s="212"/>
      <c r="C69" s="199"/>
      <c r="D69" s="199"/>
      <c r="E69" s="50" t="s">
        <v>37</v>
      </c>
      <c r="F69" s="72"/>
      <c r="G69" s="166">
        <f>F69*3</f>
        <v>0</v>
      </c>
    </row>
    <row r="70" spans="2:8" s="2" customFormat="1" ht="6" customHeight="1" thickBot="1">
      <c r="B70" s="32"/>
      <c r="C70" s="68"/>
      <c r="D70" s="33"/>
      <c r="E70" s="37"/>
      <c r="F70" s="69"/>
      <c r="G70" s="12"/>
    </row>
    <row r="71" spans="2:8" ht="15" customHeight="1" thickBot="1">
      <c r="B71" s="79" t="s">
        <v>124</v>
      </c>
      <c r="C71" s="14" t="s">
        <v>40</v>
      </c>
      <c r="D71" s="76" t="s">
        <v>301</v>
      </c>
      <c r="E71" s="26" t="s">
        <v>37</v>
      </c>
      <c r="F71" s="66"/>
      <c r="G71" s="67">
        <f>F71*3</f>
        <v>0</v>
      </c>
    </row>
    <row r="72" spans="2:8" s="2" customFormat="1" ht="6" customHeight="1" thickBot="1">
      <c r="B72" s="32"/>
      <c r="C72" s="68"/>
      <c r="D72" s="33"/>
      <c r="E72" s="37"/>
      <c r="F72" s="69"/>
      <c r="G72" s="12"/>
    </row>
    <row r="73" spans="2:8" s="2" customFormat="1" ht="15" customHeight="1">
      <c r="B73" s="210" t="s">
        <v>136</v>
      </c>
      <c r="C73" s="200" t="s">
        <v>36</v>
      </c>
      <c r="D73" s="200" t="s">
        <v>301</v>
      </c>
      <c r="E73" s="80" t="s">
        <v>38</v>
      </c>
      <c r="F73" s="70"/>
      <c r="G73" s="71">
        <f>F73*6</f>
        <v>0</v>
      </c>
    </row>
    <row r="74" spans="2:8" ht="15" customHeight="1" thickBot="1">
      <c r="B74" s="212"/>
      <c r="C74" s="202"/>
      <c r="D74" s="202"/>
      <c r="E74" s="50" t="s">
        <v>37</v>
      </c>
      <c r="F74" s="72"/>
      <c r="G74" s="166">
        <f>F74*3</f>
        <v>0</v>
      </c>
    </row>
    <row r="75" spans="2:8" s="2" customFormat="1" ht="6" customHeight="1" thickBot="1">
      <c r="B75" s="16"/>
      <c r="C75" s="73"/>
      <c r="D75" s="17"/>
      <c r="E75" s="38"/>
      <c r="F75" s="74"/>
      <c r="G75" s="12"/>
    </row>
    <row r="76" spans="2:8" ht="30" customHeight="1" thickBot="1">
      <c r="B76" s="79" t="s">
        <v>108</v>
      </c>
      <c r="C76" s="14" t="s">
        <v>20</v>
      </c>
      <c r="D76" s="14" t="s">
        <v>307</v>
      </c>
      <c r="E76" s="28" t="s">
        <v>319</v>
      </c>
      <c r="F76" s="66"/>
      <c r="G76" s="67">
        <f>F76*4</f>
        <v>0</v>
      </c>
    </row>
    <row r="77" spans="2:8" s="2" customFormat="1" ht="6" customHeight="1" thickBot="1">
      <c r="B77" s="32"/>
      <c r="C77" s="68"/>
      <c r="D77" s="33"/>
      <c r="E77" s="37"/>
      <c r="F77" s="69"/>
      <c r="G77" s="12"/>
      <c r="H77" s="49"/>
    </row>
    <row r="78" spans="2:8" ht="15" customHeight="1">
      <c r="B78" s="196" t="s">
        <v>160</v>
      </c>
      <c r="C78" s="198" t="s">
        <v>24</v>
      </c>
      <c r="D78" s="198" t="s">
        <v>307</v>
      </c>
      <c r="E78" s="15" t="s">
        <v>319</v>
      </c>
      <c r="F78" s="70"/>
      <c r="G78" s="71">
        <f>F78*4</f>
        <v>0</v>
      </c>
    </row>
    <row r="79" spans="2:8" s="12" customFormat="1" ht="15" customHeight="1" thickBot="1">
      <c r="B79" s="197"/>
      <c r="C79" s="199"/>
      <c r="D79" s="199"/>
      <c r="E79" s="50" t="s">
        <v>37</v>
      </c>
      <c r="F79" s="72"/>
      <c r="G79" s="166">
        <f>F79*3</f>
        <v>0</v>
      </c>
    </row>
    <row r="80" spans="2:8" s="2" customFormat="1" ht="6" customHeight="1" thickBot="1">
      <c r="B80" s="16"/>
      <c r="C80" s="73"/>
      <c r="D80" s="17"/>
      <c r="E80" s="38"/>
      <c r="F80" s="74"/>
      <c r="G80" s="12"/>
    </row>
    <row r="81" spans="2:7" ht="15" customHeight="1">
      <c r="B81" s="196" t="s">
        <v>114</v>
      </c>
      <c r="C81" s="198" t="s">
        <v>44</v>
      </c>
      <c r="D81" s="198" t="s">
        <v>300</v>
      </c>
      <c r="E81" s="15" t="s">
        <v>319</v>
      </c>
      <c r="F81" s="70"/>
      <c r="G81" s="71">
        <f>F81*4</f>
        <v>0</v>
      </c>
    </row>
    <row r="82" spans="2:7" s="12" customFormat="1" ht="15" customHeight="1" thickBot="1">
      <c r="B82" s="197"/>
      <c r="C82" s="199"/>
      <c r="D82" s="199"/>
      <c r="E82" s="50" t="s">
        <v>37</v>
      </c>
      <c r="F82" s="72"/>
      <c r="G82" s="166">
        <f>F82*3</f>
        <v>0</v>
      </c>
    </row>
    <row r="83" spans="2:7" s="2" customFormat="1" ht="6" customHeight="1" thickBot="1">
      <c r="B83" s="16"/>
      <c r="C83" s="73"/>
      <c r="D83" s="17"/>
      <c r="E83" s="38"/>
      <c r="F83" s="74"/>
      <c r="G83" s="12"/>
    </row>
    <row r="84" spans="2:7" ht="15" customHeight="1">
      <c r="B84" s="196" t="s">
        <v>76</v>
      </c>
      <c r="C84" s="198" t="s">
        <v>66</v>
      </c>
      <c r="D84" s="198" t="s">
        <v>305</v>
      </c>
      <c r="E84" s="15" t="s">
        <v>319</v>
      </c>
      <c r="F84" s="70"/>
      <c r="G84" s="71">
        <f>F84*4</f>
        <v>0</v>
      </c>
    </row>
    <row r="85" spans="2:7" s="12" customFormat="1" ht="15" customHeight="1" thickBot="1">
      <c r="B85" s="197"/>
      <c r="C85" s="199"/>
      <c r="D85" s="199"/>
      <c r="E85" s="50" t="s">
        <v>37</v>
      </c>
      <c r="F85" s="72"/>
      <c r="G85" s="166">
        <f>F85*3</f>
        <v>0</v>
      </c>
    </row>
    <row r="86" spans="2:7" s="2" customFormat="1" ht="6" customHeight="1" thickBot="1">
      <c r="B86" s="16"/>
      <c r="C86" s="73"/>
      <c r="D86" s="17"/>
      <c r="E86" s="38"/>
      <c r="F86" s="74"/>
      <c r="G86" s="12"/>
    </row>
    <row r="87" spans="2:7" ht="15" customHeight="1" thickBot="1">
      <c r="B87" s="79" t="s">
        <v>65</v>
      </c>
      <c r="C87" s="14" t="s">
        <v>66</v>
      </c>
      <c r="D87" s="65" t="s">
        <v>306</v>
      </c>
      <c r="E87" s="28" t="s">
        <v>319</v>
      </c>
      <c r="F87" s="66"/>
      <c r="G87" s="67">
        <f>F87*4</f>
        <v>0</v>
      </c>
    </row>
    <row r="88" spans="2:7" s="2" customFormat="1" ht="6" customHeight="1" thickBot="1">
      <c r="B88" s="32"/>
      <c r="C88" s="68"/>
      <c r="D88" s="33"/>
      <c r="E88" s="37"/>
      <c r="F88" s="69"/>
      <c r="G88" s="12"/>
    </row>
    <row r="89" spans="2:7" ht="15" customHeight="1">
      <c r="B89" s="196" t="s">
        <v>91</v>
      </c>
      <c r="C89" s="198" t="s">
        <v>12</v>
      </c>
      <c r="D89" s="198" t="s">
        <v>132</v>
      </c>
      <c r="E89" s="15" t="s">
        <v>319</v>
      </c>
      <c r="F89" s="70"/>
      <c r="G89" s="71">
        <f>F89*4</f>
        <v>0</v>
      </c>
    </row>
    <row r="90" spans="2:7" s="12" customFormat="1" ht="15" customHeight="1" thickBot="1">
      <c r="B90" s="197"/>
      <c r="C90" s="199"/>
      <c r="D90" s="199"/>
      <c r="E90" s="50" t="s">
        <v>37</v>
      </c>
      <c r="F90" s="72"/>
      <c r="G90" s="166">
        <f>F90*3</f>
        <v>0</v>
      </c>
    </row>
    <row r="91" spans="2:7" s="2" customFormat="1" ht="6" customHeight="1" thickBot="1">
      <c r="B91" s="16"/>
      <c r="C91" s="73"/>
      <c r="D91" s="17"/>
      <c r="E91" s="38"/>
      <c r="F91" s="74"/>
      <c r="G91" s="12"/>
    </row>
    <row r="92" spans="2:7" ht="15" customHeight="1">
      <c r="B92" s="196" t="s">
        <v>109</v>
      </c>
      <c r="C92" s="198" t="s">
        <v>110</v>
      </c>
      <c r="D92" s="198" t="s">
        <v>307</v>
      </c>
      <c r="E92" s="15" t="s">
        <v>319</v>
      </c>
      <c r="F92" s="70"/>
      <c r="G92" s="71">
        <f>F92*4</f>
        <v>0</v>
      </c>
    </row>
    <row r="93" spans="2:7" s="12" customFormat="1" ht="15" customHeight="1" thickBot="1">
      <c r="B93" s="197"/>
      <c r="C93" s="199"/>
      <c r="D93" s="199"/>
      <c r="E93" s="50" t="s">
        <v>37</v>
      </c>
      <c r="F93" s="72"/>
      <c r="G93" s="166">
        <f>F93*3</f>
        <v>0</v>
      </c>
    </row>
    <row r="94" spans="2:7" s="2" customFormat="1" ht="6" customHeight="1" thickBot="1">
      <c r="B94" s="16"/>
      <c r="C94" s="73"/>
      <c r="D94" s="17"/>
      <c r="E94" s="38"/>
      <c r="F94" s="74"/>
      <c r="G94" s="12"/>
    </row>
    <row r="95" spans="2:7" ht="15" customHeight="1">
      <c r="B95" s="210" t="s">
        <v>77</v>
      </c>
      <c r="C95" s="200" t="s">
        <v>78</v>
      </c>
      <c r="D95" s="200" t="s">
        <v>305</v>
      </c>
      <c r="E95" s="15" t="s">
        <v>319</v>
      </c>
      <c r="F95" s="70"/>
      <c r="G95" s="71">
        <f>F95*4</f>
        <v>0</v>
      </c>
    </row>
    <row r="96" spans="2:7" ht="15" customHeight="1">
      <c r="B96" s="211"/>
      <c r="C96" s="201"/>
      <c r="D96" s="201"/>
      <c r="E96" s="19" t="s">
        <v>38</v>
      </c>
      <c r="F96" s="75"/>
      <c r="G96" s="167">
        <f>F96*6</f>
        <v>0</v>
      </c>
    </row>
    <row r="97" spans="2:7" s="12" customFormat="1" ht="15" customHeight="1" thickBot="1">
      <c r="B97" s="212"/>
      <c r="C97" s="202"/>
      <c r="D97" s="202"/>
      <c r="E97" s="50" t="s">
        <v>37</v>
      </c>
      <c r="F97" s="72"/>
      <c r="G97" s="166">
        <f>F97*3</f>
        <v>0</v>
      </c>
    </row>
    <row r="98" spans="2:7" s="2" customFormat="1" ht="6" customHeight="1" thickBot="1">
      <c r="B98" s="16"/>
      <c r="C98" s="73"/>
      <c r="D98" s="17"/>
      <c r="E98" s="38"/>
      <c r="F98" s="74"/>
      <c r="G98" s="12"/>
    </row>
    <row r="99" spans="2:7" ht="15" customHeight="1" thickBot="1">
      <c r="B99" s="79" t="s">
        <v>125</v>
      </c>
      <c r="C99" s="14" t="s">
        <v>78</v>
      </c>
      <c r="D99" s="76" t="s">
        <v>301</v>
      </c>
      <c r="E99" s="26" t="s">
        <v>37</v>
      </c>
      <c r="F99" s="66"/>
      <c r="G99" s="67">
        <f>F99*3</f>
        <v>0</v>
      </c>
    </row>
    <row r="100" spans="2:7" s="2" customFormat="1" ht="6" customHeight="1" thickBot="1">
      <c r="B100" s="32"/>
      <c r="C100" s="68"/>
      <c r="D100" s="33"/>
      <c r="E100" s="37"/>
      <c r="F100" s="69"/>
      <c r="G100" s="12"/>
    </row>
    <row r="101" spans="2:7" ht="15" customHeight="1" thickBot="1">
      <c r="B101" s="79" t="s">
        <v>102</v>
      </c>
      <c r="C101" s="14" t="s">
        <v>103</v>
      </c>
      <c r="D101" s="14" t="s">
        <v>134</v>
      </c>
      <c r="E101" s="28" t="s">
        <v>319</v>
      </c>
      <c r="F101" s="66"/>
      <c r="G101" s="67">
        <f>F101*4</f>
        <v>0</v>
      </c>
    </row>
    <row r="102" spans="2:7" s="2" customFormat="1" ht="6" customHeight="1" thickBot="1">
      <c r="B102" s="32"/>
      <c r="C102" s="68"/>
      <c r="D102" s="33"/>
      <c r="E102" s="37"/>
      <c r="F102" s="69"/>
      <c r="G102" s="12"/>
    </row>
    <row r="103" spans="2:7" ht="15" customHeight="1" thickBot="1">
      <c r="B103" s="79" t="s">
        <v>79</v>
      </c>
      <c r="C103" s="14" t="s">
        <v>80</v>
      </c>
      <c r="D103" s="14" t="s">
        <v>305</v>
      </c>
      <c r="E103" s="28" t="s">
        <v>319</v>
      </c>
      <c r="F103" s="66"/>
      <c r="G103" s="67">
        <f>F103*4</f>
        <v>0</v>
      </c>
    </row>
    <row r="104" spans="2:7" s="2" customFormat="1" ht="6" customHeight="1" thickBot="1">
      <c r="B104" s="32"/>
      <c r="C104" s="68"/>
      <c r="D104" s="33"/>
      <c r="E104" s="37"/>
      <c r="F104" s="69"/>
      <c r="G104" s="12"/>
    </row>
    <row r="105" spans="2:7" ht="15" customHeight="1" thickBot="1">
      <c r="B105" s="79" t="s">
        <v>67</v>
      </c>
      <c r="C105" s="14" t="s">
        <v>66</v>
      </c>
      <c r="D105" s="65" t="s">
        <v>306</v>
      </c>
      <c r="E105" s="28" t="s">
        <v>319</v>
      </c>
      <c r="F105" s="66"/>
      <c r="G105" s="67">
        <f>F105*4</f>
        <v>0</v>
      </c>
    </row>
    <row r="106" spans="2:7" s="2" customFormat="1" ht="6" customHeight="1" thickBot="1">
      <c r="B106" s="32"/>
      <c r="C106" s="68"/>
      <c r="D106" s="33"/>
      <c r="E106" s="37"/>
      <c r="F106" s="69"/>
      <c r="G106" s="12"/>
    </row>
    <row r="107" spans="2:7" ht="15" customHeight="1" thickBot="1">
      <c r="B107" s="79" t="s">
        <v>68</v>
      </c>
      <c r="C107" s="14" t="s">
        <v>10</v>
      </c>
      <c r="D107" s="65" t="s">
        <v>306</v>
      </c>
      <c r="E107" s="28" t="s">
        <v>319</v>
      </c>
      <c r="F107" s="66"/>
      <c r="G107" s="67">
        <f>F107*4</f>
        <v>0</v>
      </c>
    </row>
    <row r="108" spans="2:7" s="2" customFormat="1" ht="6" customHeight="1" thickBot="1">
      <c r="B108" s="32"/>
      <c r="C108" s="68"/>
      <c r="D108" s="33"/>
      <c r="E108" s="37"/>
      <c r="F108" s="69"/>
      <c r="G108" s="12"/>
    </row>
    <row r="109" spans="2:7" ht="15" customHeight="1" thickBot="1">
      <c r="B109" s="79" t="s">
        <v>99</v>
      </c>
      <c r="C109" s="14" t="s">
        <v>10</v>
      </c>
      <c r="D109" s="14" t="s">
        <v>133</v>
      </c>
      <c r="E109" s="77" t="s">
        <v>38</v>
      </c>
      <c r="F109" s="66"/>
      <c r="G109" s="67">
        <f>F109*6</f>
        <v>0</v>
      </c>
    </row>
    <row r="110" spans="2:7" s="2" customFormat="1" ht="6" customHeight="1" thickBot="1">
      <c r="B110" s="16"/>
      <c r="C110" s="73"/>
      <c r="D110" s="17"/>
      <c r="E110" s="38"/>
      <c r="F110" s="74"/>
      <c r="G110" s="12"/>
    </row>
    <row r="111" spans="2:7" ht="16.5" customHeight="1">
      <c r="B111" s="196" t="s">
        <v>99</v>
      </c>
      <c r="C111" s="198" t="s">
        <v>10</v>
      </c>
      <c r="D111" s="198" t="s">
        <v>304</v>
      </c>
      <c r="E111" s="15" t="s">
        <v>319</v>
      </c>
      <c r="F111" s="70"/>
      <c r="G111" s="71">
        <f>F111*4</f>
        <v>0</v>
      </c>
    </row>
    <row r="112" spans="2:7" s="12" customFormat="1" ht="16.5" customHeight="1" thickBot="1">
      <c r="B112" s="197"/>
      <c r="C112" s="199"/>
      <c r="D112" s="199"/>
      <c r="E112" s="50" t="s">
        <v>37</v>
      </c>
      <c r="F112" s="72"/>
      <c r="G112" s="166">
        <f>F112*3</f>
        <v>0</v>
      </c>
    </row>
    <row r="113" spans="1:8" s="2" customFormat="1" ht="6" customHeight="1" thickBot="1">
      <c r="B113" s="16"/>
      <c r="C113" s="73"/>
      <c r="D113" s="17"/>
      <c r="E113" s="38"/>
      <c r="F113" s="74"/>
      <c r="G113" s="12"/>
    </row>
    <row r="114" spans="1:8" ht="15" customHeight="1">
      <c r="B114" s="210" t="s">
        <v>81</v>
      </c>
      <c r="C114" s="200" t="s">
        <v>82</v>
      </c>
      <c r="D114" s="200" t="s">
        <v>305</v>
      </c>
      <c r="E114" s="15" t="s">
        <v>319</v>
      </c>
      <c r="F114" s="70"/>
      <c r="G114" s="71">
        <f>F114*4</f>
        <v>0</v>
      </c>
    </row>
    <row r="115" spans="1:8" ht="15" customHeight="1" thickBot="1">
      <c r="B115" s="212"/>
      <c r="C115" s="202"/>
      <c r="D115" s="202"/>
      <c r="E115" s="24" t="s">
        <v>38</v>
      </c>
      <c r="F115" s="72"/>
      <c r="G115" s="166">
        <f>F115*6</f>
        <v>0</v>
      </c>
    </row>
    <row r="116" spans="1:8" s="2" customFormat="1" ht="6" customHeight="1" thickBot="1">
      <c r="B116" s="16"/>
      <c r="C116" s="73"/>
      <c r="D116" s="17"/>
      <c r="E116" s="38"/>
      <c r="F116" s="74"/>
      <c r="G116" s="12"/>
    </row>
    <row r="117" spans="1:8" ht="15" customHeight="1" thickBot="1">
      <c r="B117" s="79" t="s">
        <v>111</v>
      </c>
      <c r="C117" s="14" t="s">
        <v>24</v>
      </c>
      <c r="D117" s="14" t="s">
        <v>303</v>
      </c>
      <c r="E117" s="28" t="s">
        <v>319</v>
      </c>
      <c r="F117" s="66"/>
      <c r="G117" s="67">
        <f>F117*4</f>
        <v>0</v>
      </c>
    </row>
    <row r="118" spans="1:8" s="12" customFormat="1" ht="6" customHeight="1" thickBot="1">
      <c r="A118" s="38"/>
      <c r="B118" s="74"/>
      <c r="E118" s="38"/>
      <c r="F118" s="74"/>
      <c r="H118" s="38"/>
    </row>
    <row r="119" spans="1:8" s="12" customFormat="1" ht="15" customHeight="1">
      <c r="B119" s="210" t="s">
        <v>111</v>
      </c>
      <c r="C119" s="200" t="s">
        <v>24</v>
      </c>
      <c r="D119" s="198" t="s">
        <v>392</v>
      </c>
      <c r="E119" s="15" t="s">
        <v>319</v>
      </c>
      <c r="F119" s="70"/>
      <c r="G119" s="71">
        <f>F119*4</f>
        <v>0</v>
      </c>
    </row>
    <row r="120" spans="1:8" s="12" customFormat="1" ht="15" customHeight="1" thickBot="1">
      <c r="B120" s="212"/>
      <c r="C120" s="202"/>
      <c r="D120" s="199"/>
      <c r="E120" s="50" t="s">
        <v>37</v>
      </c>
      <c r="F120" s="72"/>
      <c r="G120" s="166">
        <f>F120*3</f>
        <v>0</v>
      </c>
    </row>
    <row r="121" spans="1:8" s="2" customFormat="1" ht="6" customHeight="1" thickBot="1">
      <c r="B121" s="185"/>
      <c r="C121" s="73"/>
      <c r="D121" s="17"/>
      <c r="E121" s="38"/>
      <c r="F121" s="74"/>
      <c r="G121" s="12"/>
    </row>
    <row r="122" spans="1:8" ht="15" customHeight="1" thickBot="1">
      <c r="B122" s="79" t="s">
        <v>83</v>
      </c>
      <c r="C122" s="14" t="s">
        <v>75</v>
      </c>
      <c r="D122" s="14" t="s">
        <v>305</v>
      </c>
      <c r="E122" s="77" t="s">
        <v>38</v>
      </c>
      <c r="F122" s="66"/>
      <c r="G122" s="67">
        <f>F122*6</f>
        <v>0</v>
      </c>
    </row>
    <row r="123" spans="1:8" s="12" customFormat="1" ht="6" customHeight="1" thickBot="1">
      <c r="B123" s="78"/>
      <c r="C123" s="17"/>
      <c r="D123" s="33"/>
      <c r="E123" s="37"/>
      <c r="F123" s="69"/>
    </row>
    <row r="124" spans="1:8" s="12" customFormat="1" ht="15" customHeight="1">
      <c r="B124" s="196" t="s">
        <v>383</v>
      </c>
      <c r="C124" s="198" t="s">
        <v>19</v>
      </c>
      <c r="D124" s="198" t="s">
        <v>380</v>
      </c>
      <c r="E124" s="15" t="s">
        <v>319</v>
      </c>
      <c r="F124" s="70"/>
      <c r="G124" s="71">
        <f>F124*4</f>
        <v>0</v>
      </c>
    </row>
    <row r="125" spans="1:8" s="12" customFormat="1" ht="15" customHeight="1" thickBot="1">
      <c r="B125" s="197"/>
      <c r="C125" s="199"/>
      <c r="D125" s="199"/>
      <c r="E125" s="50" t="s">
        <v>37</v>
      </c>
      <c r="F125" s="72"/>
      <c r="G125" s="166">
        <f>F125*3</f>
        <v>0</v>
      </c>
    </row>
    <row r="126" spans="1:8" s="2" customFormat="1" ht="6" customHeight="1" thickBot="1">
      <c r="B126" s="16"/>
      <c r="C126" s="73"/>
      <c r="D126" s="17"/>
      <c r="E126" s="38"/>
      <c r="F126" s="74"/>
      <c r="G126" s="12"/>
    </row>
    <row r="127" spans="1:8" ht="15" customHeight="1">
      <c r="B127" s="218" t="s">
        <v>88</v>
      </c>
      <c r="C127" s="190" t="s">
        <v>36</v>
      </c>
      <c r="D127" s="190" t="s">
        <v>131</v>
      </c>
      <c r="E127" s="15" t="s">
        <v>319</v>
      </c>
      <c r="F127" s="70"/>
      <c r="G127" s="71">
        <f>F127*4</f>
        <v>0</v>
      </c>
    </row>
    <row r="128" spans="1:8" ht="15" customHeight="1" thickBot="1">
      <c r="B128" s="219"/>
      <c r="C128" s="191"/>
      <c r="D128" s="191"/>
      <c r="E128" s="24" t="s">
        <v>38</v>
      </c>
      <c r="F128" s="72"/>
      <c r="G128" s="166">
        <f>F128*6</f>
        <v>0</v>
      </c>
    </row>
    <row r="129" spans="2:7" s="2" customFormat="1" ht="6" customHeight="1" thickBot="1">
      <c r="B129" s="16"/>
      <c r="C129" s="73"/>
      <c r="D129" s="17"/>
      <c r="E129" s="38"/>
      <c r="F129" s="74"/>
      <c r="G129" s="12"/>
    </row>
    <row r="130" spans="2:7" ht="15" customHeight="1">
      <c r="B130" s="196" t="s">
        <v>92</v>
      </c>
      <c r="C130" s="198" t="s">
        <v>24</v>
      </c>
      <c r="D130" s="198" t="s">
        <v>303</v>
      </c>
      <c r="E130" s="15" t="s">
        <v>319</v>
      </c>
      <c r="F130" s="70"/>
      <c r="G130" s="71">
        <f>F130*4</f>
        <v>0</v>
      </c>
    </row>
    <row r="131" spans="2:7" s="12" customFormat="1" ht="15" customHeight="1" thickBot="1">
      <c r="B131" s="197"/>
      <c r="C131" s="199"/>
      <c r="D131" s="199"/>
      <c r="E131" s="50" t="s">
        <v>37</v>
      </c>
      <c r="F131" s="72"/>
      <c r="G131" s="166">
        <f>F131*3</f>
        <v>0</v>
      </c>
    </row>
    <row r="132" spans="2:7" s="2" customFormat="1" ht="6" customHeight="1" thickBot="1">
      <c r="B132" s="16"/>
      <c r="C132" s="73"/>
      <c r="D132" s="17"/>
      <c r="E132" s="38"/>
      <c r="F132" s="74"/>
      <c r="G132" s="12"/>
    </row>
    <row r="133" spans="2:7" ht="15" customHeight="1">
      <c r="B133" s="210" t="s">
        <v>92</v>
      </c>
      <c r="C133" s="200" t="s">
        <v>12</v>
      </c>
      <c r="D133" s="200" t="s">
        <v>204</v>
      </c>
      <c r="E133" s="15" t="s">
        <v>319</v>
      </c>
      <c r="F133" s="70"/>
      <c r="G133" s="71">
        <f>F133*4</f>
        <v>0</v>
      </c>
    </row>
    <row r="134" spans="2:7" ht="15" customHeight="1">
      <c r="B134" s="211"/>
      <c r="C134" s="201"/>
      <c r="D134" s="201"/>
      <c r="E134" s="19" t="s">
        <v>38</v>
      </c>
      <c r="F134" s="75"/>
      <c r="G134" s="167">
        <f>F134*6</f>
        <v>0</v>
      </c>
    </row>
    <row r="135" spans="2:7" s="12" customFormat="1" ht="15" customHeight="1" thickBot="1">
      <c r="B135" s="212"/>
      <c r="C135" s="202"/>
      <c r="D135" s="202"/>
      <c r="E135" s="50" t="s">
        <v>37</v>
      </c>
      <c r="F135" s="72"/>
      <c r="G135" s="166">
        <f>F135*3</f>
        <v>0</v>
      </c>
    </row>
    <row r="136" spans="2:7" s="2" customFormat="1" ht="6" customHeight="1" thickBot="1">
      <c r="B136" s="16"/>
      <c r="C136" s="73"/>
      <c r="D136" s="17"/>
      <c r="E136" s="38"/>
      <c r="F136" s="74"/>
      <c r="G136" s="12"/>
    </row>
    <row r="137" spans="2:7" ht="15" customHeight="1">
      <c r="B137" s="210" t="s">
        <v>105</v>
      </c>
      <c r="C137" s="200" t="s">
        <v>10</v>
      </c>
      <c r="D137" s="200" t="s">
        <v>204</v>
      </c>
      <c r="E137" s="15" t="s">
        <v>319</v>
      </c>
      <c r="F137" s="70"/>
      <c r="G137" s="71">
        <f>F137*4</f>
        <v>0</v>
      </c>
    </row>
    <row r="138" spans="2:7" ht="15" customHeight="1">
      <c r="B138" s="211"/>
      <c r="C138" s="201"/>
      <c r="D138" s="201"/>
      <c r="E138" s="19" t="s">
        <v>38</v>
      </c>
      <c r="F138" s="75"/>
      <c r="G138" s="167">
        <f>F138*6</f>
        <v>0</v>
      </c>
    </row>
    <row r="139" spans="2:7" s="12" customFormat="1" ht="15" customHeight="1" thickBot="1">
      <c r="B139" s="212"/>
      <c r="C139" s="202"/>
      <c r="D139" s="202"/>
      <c r="E139" s="50" t="s">
        <v>37</v>
      </c>
      <c r="F139" s="72"/>
      <c r="G139" s="166">
        <f>F139*3</f>
        <v>0</v>
      </c>
    </row>
    <row r="140" spans="2:7" s="2" customFormat="1" ht="6" customHeight="1" thickBot="1">
      <c r="B140" s="16"/>
      <c r="C140" s="73"/>
      <c r="D140" s="81"/>
      <c r="E140" s="38"/>
      <c r="F140" s="74"/>
      <c r="G140" s="12"/>
    </row>
    <row r="141" spans="2:7" ht="15" customHeight="1">
      <c r="B141" s="196" t="s">
        <v>105</v>
      </c>
      <c r="C141" s="198" t="s">
        <v>10</v>
      </c>
      <c r="D141" s="198" t="s">
        <v>304</v>
      </c>
      <c r="E141" s="15" t="s">
        <v>319</v>
      </c>
      <c r="F141" s="70"/>
      <c r="G141" s="71">
        <f>F141*4</f>
        <v>0</v>
      </c>
    </row>
    <row r="142" spans="2:7" s="12" customFormat="1" ht="15" customHeight="1" thickBot="1">
      <c r="B142" s="197"/>
      <c r="C142" s="199"/>
      <c r="D142" s="199"/>
      <c r="E142" s="50" t="s">
        <v>37</v>
      </c>
      <c r="F142" s="72"/>
      <c r="G142" s="166">
        <f>F142*3</f>
        <v>0</v>
      </c>
    </row>
    <row r="143" spans="2:7" s="12" customFormat="1" ht="6" customHeight="1" thickBot="1">
      <c r="B143" s="78"/>
      <c r="C143" s="17"/>
      <c r="D143" s="81"/>
      <c r="E143" s="38"/>
      <c r="F143" s="74"/>
    </row>
    <row r="144" spans="2:7" s="12" customFormat="1" ht="15" customHeight="1" thickBot="1">
      <c r="B144" s="79" t="s">
        <v>105</v>
      </c>
      <c r="C144" s="14" t="s">
        <v>24</v>
      </c>
      <c r="D144" s="14" t="s">
        <v>407</v>
      </c>
      <c r="E144" s="50" t="s">
        <v>37</v>
      </c>
      <c r="F144" s="72"/>
      <c r="G144" s="166">
        <f>F144*3</f>
        <v>0</v>
      </c>
    </row>
    <row r="145" spans="2:7" s="2" customFormat="1" ht="6" customHeight="1" thickBot="1">
      <c r="B145" s="16"/>
      <c r="C145" s="73"/>
      <c r="D145" s="17"/>
      <c r="E145" s="38"/>
      <c r="F145" s="74"/>
      <c r="G145" s="12"/>
    </row>
    <row r="146" spans="2:7" ht="15" customHeight="1">
      <c r="B146" s="192" t="s">
        <v>93</v>
      </c>
      <c r="C146" s="194" t="s">
        <v>10</v>
      </c>
      <c r="D146" s="194" t="s">
        <v>132</v>
      </c>
      <c r="E146" s="15" t="s">
        <v>319</v>
      </c>
      <c r="F146" s="70"/>
      <c r="G146" s="71">
        <f>F146*4</f>
        <v>0</v>
      </c>
    </row>
    <row r="147" spans="2:7" s="12" customFormat="1" ht="15" customHeight="1" thickBot="1">
      <c r="B147" s="193"/>
      <c r="C147" s="195"/>
      <c r="D147" s="195"/>
      <c r="E147" s="50" t="s">
        <v>37</v>
      </c>
      <c r="F147" s="72"/>
      <c r="G147" s="166">
        <f>F147*3</f>
        <v>0</v>
      </c>
    </row>
    <row r="148" spans="2:7" s="2" customFormat="1" ht="6" customHeight="1" thickBot="1">
      <c r="B148" s="16"/>
      <c r="C148" s="73"/>
      <c r="D148" s="17"/>
      <c r="E148" s="38"/>
      <c r="F148" s="74"/>
      <c r="G148" s="12"/>
    </row>
    <row r="149" spans="2:7" ht="15" customHeight="1" thickBot="1">
      <c r="B149" s="79" t="s">
        <v>100</v>
      </c>
      <c r="C149" s="14" t="s">
        <v>10</v>
      </c>
      <c r="D149" s="14" t="s">
        <v>133</v>
      </c>
      <c r="E149" s="77" t="s">
        <v>38</v>
      </c>
      <c r="F149" s="66"/>
      <c r="G149" s="67">
        <f>F149*6</f>
        <v>0</v>
      </c>
    </row>
    <row r="150" spans="2:7" s="2" customFormat="1" ht="6" customHeight="1" thickBot="1">
      <c r="B150" s="16"/>
      <c r="C150" s="73"/>
      <c r="D150" s="17"/>
      <c r="E150" s="38"/>
      <c r="F150" s="74"/>
      <c r="G150" s="12"/>
    </row>
    <row r="151" spans="2:7" ht="15" customHeight="1" thickBot="1">
      <c r="B151" s="79" t="s">
        <v>101</v>
      </c>
      <c r="C151" s="14" t="s">
        <v>10</v>
      </c>
      <c r="D151" s="14" t="s">
        <v>133</v>
      </c>
      <c r="E151" s="77" t="s">
        <v>38</v>
      </c>
      <c r="F151" s="66"/>
      <c r="G151" s="67">
        <f>F151*6</f>
        <v>0</v>
      </c>
    </row>
    <row r="152" spans="2:7" s="2" customFormat="1" ht="6" customHeight="1" thickBot="1">
      <c r="B152" s="16"/>
      <c r="C152" s="73"/>
      <c r="D152" s="17"/>
      <c r="E152" s="38"/>
      <c r="F152" s="74"/>
      <c r="G152" s="12"/>
    </row>
    <row r="153" spans="2:7" ht="15" customHeight="1" thickBot="1">
      <c r="B153" s="79" t="s">
        <v>84</v>
      </c>
      <c r="C153" s="14" t="s">
        <v>12</v>
      </c>
      <c r="D153" s="14" t="s">
        <v>305</v>
      </c>
      <c r="E153" s="28" t="s">
        <v>319</v>
      </c>
      <c r="F153" s="66"/>
      <c r="G153" s="67">
        <f>F153*4</f>
        <v>0</v>
      </c>
    </row>
    <row r="154" spans="2:7" s="2" customFormat="1" ht="6" customHeight="1" thickBot="1">
      <c r="B154" s="32"/>
      <c r="C154" s="68"/>
      <c r="D154" s="33"/>
      <c r="E154" s="37"/>
      <c r="F154" s="69"/>
      <c r="G154" s="12"/>
    </row>
    <row r="155" spans="2:7" ht="15" customHeight="1" thickBot="1">
      <c r="B155" s="79" t="s">
        <v>121</v>
      </c>
      <c r="C155" s="14" t="s">
        <v>20</v>
      </c>
      <c r="D155" s="76" t="s">
        <v>301</v>
      </c>
      <c r="E155" s="26" t="s">
        <v>37</v>
      </c>
      <c r="F155" s="66"/>
      <c r="G155" s="67">
        <f>F155*3</f>
        <v>0</v>
      </c>
    </row>
    <row r="156" spans="2:7" s="2" customFormat="1" ht="6" customHeight="1" thickBot="1">
      <c r="B156" s="32"/>
      <c r="C156" s="68"/>
      <c r="D156" s="33"/>
      <c r="E156" s="37"/>
      <c r="F156" s="69"/>
      <c r="G156" s="12"/>
    </row>
    <row r="157" spans="2:7" ht="15" customHeight="1" thickBot="1">
      <c r="B157" s="79" t="s">
        <v>128</v>
      </c>
      <c r="C157" s="14" t="s">
        <v>20</v>
      </c>
      <c r="D157" s="76" t="s">
        <v>301</v>
      </c>
      <c r="E157" s="26" t="s">
        <v>37</v>
      </c>
      <c r="F157" s="66"/>
      <c r="G157" s="67">
        <f>F157*3</f>
        <v>0</v>
      </c>
    </row>
    <row r="158" spans="2:7" s="2" customFormat="1" ht="6" customHeight="1" thickBot="1">
      <c r="B158" s="32"/>
      <c r="C158" s="68"/>
      <c r="D158" s="33"/>
      <c r="E158" s="37"/>
      <c r="F158" s="69"/>
      <c r="G158" s="12"/>
    </row>
    <row r="159" spans="2:7" ht="15" customHeight="1" thickBot="1">
      <c r="B159" s="79" t="s">
        <v>127</v>
      </c>
      <c r="C159" s="14" t="s">
        <v>40</v>
      </c>
      <c r="D159" s="76" t="s">
        <v>301</v>
      </c>
      <c r="E159" s="26" t="s">
        <v>37</v>
      </c>
      <c r="F159" s="66"/>
      <c r="G159" s="67">
        <f>F159*3</f>
        <v>0</v>
      </c>
    </row>
    <row r="160" spans="2:7" s="2" customFormat="1" ht="6" customHeight="1" thickBot="1">
      <c r="B160" s="32"/>
      <c r="C160" s="68"/>
      <c r="D160" s="33"/>
      <c r="E160" s="37"/>
      <c r="F160" s="69"/>
      <c r="G160" s="12"/>
    </row>
    <row r="161" spans="2:7" s="12" customFormat="1" ht="15" customHeight="1">
      <c r="B161" s="210" t="s">
        <v>335</v>
      </c>
      <c r="C161" s="200" t="s">
        <v>329</v>
      </c>
      <c r="D161" s="200" t="s">
        <v>330</v>
      </c>
      <c r="E161" s="15" t="s">
        <v>319</v>
      </c>
      <c r="F161" s="70"/>
      <c r="G161" s="71">
        <f>F161*4</f>
        <v>0</v>
      </c>
    </row>
    <row r="162" spans="2:7" s="12" customFormat="1" ht="15" customHeight="1" thickBot="1">
      <c r="B162" s="212"/>
      <c r="C162" s="202"/>
      <c r="D162" s="202"/>
      <c r="E162" s="50" t="s">
        <v>37</v>
      </c>
      <c r="F162" s="72"/>
      <c r="G162" s="166">
        <f>F162*3</f>
        <v>0</v>
      </c>
    </row>
    <row r="163" spans="2:7" s="12" customFormat="1" ht="6" customHeight="1" thickBot="1">
      <c r="B163" s="32"/>
      <c r="C163" s="68"/>
      <c r="D163" s="33"/>
      <c r="E163" s="37"/>
      <c r="F163" s="69"/>
    </row>
    <row r="164" spans="2:7" ht="15" customHeight="1" thickBot="1">
      <c r="B164" s="79" t="s">
        <v>69</v>
      </c>
      <c r="C164" s="14" t="s">
        <v>66</v>
      </c>
      <c r="D164" s="76" t="s">
        <v>301</v>
      </c>
      <c r="E164" s="28" t="s">
        <v>319</v>
      </c>
      <c r="F164" s="66"/>
      <c r="G164" s="67">
        <f>F164*4</f>
        <v>0</v>
      </c>
    </row>
    <row r="165" spans="2:7" s="2" customFormat="1" ht="6" customHeight="1" thickBot="1">
      <c r="B165" s="32"/>
      <c r="C165" s="68"/>
      <c r="D165" s="33"/>
      <c r="E165" s="37"/>
      <c r="F165" s="69"/>
      <c r="G165" s="12"/>
    </row>
    <row r="166" spans="2:7" s="2" customFormat="1" ht="15" customHeight="1">
      <c r="B166" s="210" t="s">
        <v>129</v>
      </c>
      <c r="C166" s="200" t="s">
        <v>12</v>
      </c>
      <c r="D166" s="200" t="s">
        <v>301</v>
      </c>
      <c r="E166" s="18" t="s">
        <v>130</v>
      </c>
      <c r="F166" s="70"/>
      <c r="G166" s="71">
        <f>F166*3</f>
        <v>0</v>
      </c>
    </row>
    <row r="167" spans="2:7" ht="15" customHeight="1" thickBot="1">
      <c r="B167" s="212"/>
      <c r="C167" s="202"/>
      <c r="D167" s="202"/>
      <c r="E167" s="24" t="s">
        <v>38</v>
      </c>
      <c r="F167" s="72"/>
      <c r="G167" s="166">
        <f>F167*6</f>
        <v>0</v>
      </c>
    </row>
    <row r="168" spans="2:7" s="2" customFormat="1" ht="6" customHeight="1" thickBot="1">
      <c r="B168" s="16"/>
      <c r="C168" s="73"/>
      <c r="D168" s="17"/>
      <c r="E168" s="38"/>
      <c r="F168" s="74"/>
      <c r="G168" s="12"/>
    </row>
    <row r="169" spans="2:7" ht="15" customHeight="1">
      <c r="B169" s="210" t="s">
        <v>115</v>
      </c>
      <c r="C169" s="204" t="s">
        <v>116</v>
      </c>
      <c r="D169" s="200" t="s">
        <v>300</v>
      </c>
      <c r="E169" s="15" t="s">
        <v>319</v>
      </c>
      <c r="F169" s="70"/>
      <c r="G169" s="71">
        <f>F169*4</f>
        <v>0</v>
      </c>
    </row>
    <row r="170" spans="2:7" ht="15" customHeight="1">
      <c r="B170" s="211"/>
      <c r="C170" s="205"/>
      <c r="D170" s="201"/>
      <c r="E170" s="19" t="s">
        <v>38</v>
      </c>
      <c r="F170" s="75"/>
      <c r="G170" s="167">
        <f>F170*6</f>
        <v>0</v>
      </c>
    </row>
    <row r="171" spans="2:7" s="12" customFormat="1" ht="15" customHeight="1" thickBot="1">
      <c r="B171" s="212"/>
      <c r="C171" s="206"/>
      <c r="D171" s="202"/>
      <c r="E171" s="50" t="s">
        <v>130</v>
      </c>
      <c r="F171" s="72"/>
      <c r="G171" s="166">
        <f>F171*3</f>
        <v>0</v>
      </c>
    </row>
    <row r="172" spans="2:7" s="2" customFormat="1" ht="6" customHeight="1" thickBot="1">
      <c r="B172" s="16"/>
      <c r="C172" s="73"/>
      <c r="D172" s="17"/>
      <c r="E172" s="38"/>
      <c r="F172" s="74"/>
      <c r="G172" s="12"/>
    </row>
    <row r="173" spans="2:7" ht="15" customHeight="1" thickBot="1">
      <c r="B173" s="79" t="s">
        <v>122</v>
      </c>
      <c r="C173" s="14" t="s">
        <v>78</v>
      </c>
      <c r="D173" s="76" t="s">
        <v>301</v>
      </c>
      <c r="E173" s="26" t="s">
        <v>130</v>
      </c>
      <c r="F173" s="66"/>
      <c r="G173" s="67">
        <f>F173*3</f>
        <v>0</v>
      </c>
    </row>
    <row r="174" spans="2:7" s="2" customFormat="1" ht="6" customHeight="1" thickBot="1">
      <c r="B174" s="32"/>
      <c r="C174" s="68"/>
      <c r="D174" s="33"/>
      <c r="E174" s="37"/>
      <c r="F174" s="69"/>
      <c r="G174" s="12"/>
    </row>
    <row r="175" spans="2:7" ht="15" customHeight="1">
      <c r="B175" s="210" t="s">
        <v>117</v>
      </c>
      <c r="C175" s="200" t="s">
        <v>15</v>
      </c>
      <c r="D175" s="200" t="s">
        <v>300</v>
      </c>
      <c r="E175" s="15" t="s">
        <v>319</v>
      </c>
      <c r="F175" s="70"/>
      <c r="G175" s="71">
        <f>F175*4</f>
        <v>0</v>
      </c>
    </row>
    <row r="176" spans="2:7" ht="15" customHeight="1">
      <c r="B176" s="211"/>
      <c r="C176" s="201"/>
      <c r="D176" s="201"/>
      <c r="E176" s="19" t="s">
        <v>38</v>
      </c>
      <c r="F176" s="75"/>
      <c r="G176" s="167">
        <f>F176*6</f>
        <v>0</v>
      </c>
    </row>
    <row r="177" spans="2:7" s="12" customFormat="1" ht="15" customHeight="1" thickBot="1">
      <c r="B177" s="212"/>
      <c r="C177" s="202"/>
      <c r="D177" s="202"/>
      <c r="E177" s="50" t="s">
        <v>130</v>
      </c>
      <c r="F177" s="72"/>
      <c r="G177" s="166">
        <f>F177*3</f>
        <v>0</v>
      </c>
    </row>
    <row r="178" spans="2:7" s="2" customFormat="1" ht="6" customHeight="1" thickBot="1">
      <c r="B178" s="16"/>
      <c r="C178" s="73"/>
      <c r="D178" s="17"/>
      <c r="E178" s="38"/>
      <c r="F178" s="74"/>
      <c r="G178" s="12"/>
    </row>
    <row r="179" spans="2:7" ht="15" customHeight="1">
      <c r="B179" s="210" t="s">
        <v>118</v>
      </c>
      <c r="C179" s="200" t="s">
        <v>119</v>
      </c>
      <c r="D179" s="200" t="s">
        <v>300</v>
      </c>
      <c r="E179" s="15" t="s">
        <v>319</v>
      </c>
      <c r="F179" s="70"/>
      <c r="G179" s="71">
        <f>F179*4</f>
        <v>0</v>
      </c>
    </row>
    <row r="180" spans="2:7" ht="15" customHeight="1">
      <c r="B180" s="211"/>
      <c r="C180" s="201"/>
      <c r="D180" s="201"/>
      <c r="E180" s="19" t="s">
        <v>38</v>
      </c>
      <c r="F180" s="75"/>
      <c r="G180" s="167">
        <f>F180*6</f>
        <v>0</v>
      </c>
    </row>
    <row r="181" spans="2:7" s="12" customFormat="1" ht="15" customHeight="1" thickBot="1">
      <c r="B181" s="212"/>
      <c r="C181" s="202"/>
      <c r="D181" s="202"/>
      <c r="E181" s="50" t="s">
        <v>130</v>
      </c>
      <c r="F181" s="72"/>
      <c r="G181" s="166">
        <f>F181*3</f>
        <v>0</v>
      </c>
    </row>
    <row r="182" spans="2:7" s="2" customFormat="1" ht="6" customHeight="1" thickBot="1">
      <c r="B182" s="16"/>
      <c r="C182" s="73"/>
      <c r="D182" s="17"/>
      <c r="E182" s="38"/>
      <c r="F182" s="74"/>
      <c r="G182" s="12"/>
    </row>
    <row r="183" spans="2:7" ht="15" customHeight="1">
      <c r="B183" s="196" t="s">
        <v>120</v>
      </c>
      <c r="C183" s="198" t="s">
        <v>12</v>
      </c>
      <c r="D183" s="200" t="s">
        <v>300</v>
      </c>
      <c r="E183" s="15" t="s">
        <v>319</v>
      </c>
      <c r="F183" s="70"/>
      <c r="G183" s="71">
        <f>F183*4</f>
        <v>0</v>
      </c>
    </row>
    <row r="184" spans="2:7" s="12" customFormat="1" ht="15" customHeight="1" thickBot="1">
      <c r="B184" s="197"/>
      <c r="C184" s="199"/>
      <c r="D184" s="202"/>
      <c r="E184" s="50" t="s">
        <v>37</v>
      </c>
      <c r="F184" s="72"/>
      <c r="G184" s="166">
        <f>F184*3</f>
        <v>0</v>
      </c>
    </row>
    <row r="185" spans="2:7" s="2" customFormat="1" ht="6" customHeight="1" thickBot="1">
      <c r="B185" s="16"/>
      <c r="C185" s="73"/>
      <c r="D185" s="17"/>
      <c r="E185" s="38"/>
      <c r="F185" s="69"/>
      <c r="G185" s="12"/>
    </row>
    <row r="186" spans="2:7" thickBot="1">
      <c r="B186" s="79" t="s">
        <v>137</v>
      </c>
      <c r="C186" s="14" t="s">
        <v>10</v>
      </c>
      <c r="D186" s="14" t="s">
        <v>133</v>
      </c>
      <c r="E186" s="77" t="s">
        <v>38</v>
      </c>
      <c r="F186" s="66"/>
      <c r="G186" s="67">
        <f>F186*6</f>
        <v>0</v>
      </c>
    </row>
    <row r="187" spans="2:7" s="2" customFormat="1" ht="6" customHeight="1" thickBot="1">
      <c r="B187" s="16"/>
      <c r="C187" s="73"/>
      <c r="D187" s="17"/>
      <c r="E187" s="38"/>
      <c r="F187" s="74"/>
      <c r="G187" s="12"/>
    </row>
    <row r="188" spans="2:7" thickBot="1">
      <c r="B188" s="79" t="s">
        <v>123</v>
      </c>
      <c r="C188" s="14" t="s">
        <v>54</v>
      </c>
      <c r="D188" s="76" t="s">
        <v>301</v>
      </c>
      <c r="E188" s="26" t="s">
        <v>37</v>
      </c>
      <c r="F188" s="66"/>
      <c r="G188" s="67">
        <f>F188*3</f>
        <v>0</v>
      </c>
    </row>
    <row r="189" spans="2:7" s="2" customFormat="1" ht="6" customHeight="1" thickBot="1">
      <c r="B189" s="32"/>
      <c r="C189" s="68"/>
      <c r="D189" s="33"/>
      <c r="E189" s="37"/>
      <c r="F189" s="69"/>
      <c r="G189" s="12"/>
    </row>
    <row r="190" spans="2:7" ht="15">
      <c r="B190" s="196" t="s">
        <v>85</v>
      </c>
      <c r="C190" s="198" t="s">
        <v>3</v>
      </c>
      <c r="D190" s="198" t="s">
        <v>305</v>
      </c>
      <c r="E190" s="15" t="s">
        <v>319</v>
      </c>
      <c r="F190" s="70"/>
      <c r="G190" s="71">
        <f>F190*4</f>
        <v>0</v>
      </c>
    </row>
    <row r="191" spans="2:7" s="12" customFormat="1" thickBot="1">
      <c r="B191" s="197"/>
      <c r="C191" s="199"/>
      <c r="D191" s="199"/>
      <c r="E191" s="50" t="s">
        <v>37</v>
      </c>
      <c r="F191" s="72"/>
      <c r="G191" s="166">
        <f>F191*3</f>
        <v>0</v>
      </c>
    </row>
    <row r="192" spans="2:7" s="2" customFormat="1" ht="6" customHeight="1" thickBot="1">
      <c r="B192" s="16"/>
      <c r="C192" s="73"/>
      <c r="D192" s="17"/>
      <c r="E192" s="38"/>
      <c r="F192" s="74"/>
      <c r="G192" s="12"/>
    </row>
    <row r="193" spans="2:7" ht="15">
      <c r="B193" s="210" t="s">
        <v>85</v>
      </c>
      <c r="C193" s="198" t="s">
        <v>15</v>
      </c>
      <c r="D193" s="198" t="s">
        <v>304</v>
      </c>
      <c r="E193" s="15" t="s">
        <v>319</v>
      </c>
      <c r="F193" s="70"/>
      <c r="G193" s="71">
        <f>F193*4</f>
        <v>0</v>
      </c>
    </row>
    <row r="194" spans="2:7" s="12" customFormat="1" thickBot="1">
      <c r="B194" s="212"/>
      <c r="C194" s="199"/>
      <c r="D194" s="199"/>
      <c r="E194" s="50" t="s">
        <v>37</v>
      </c>
      <c r="F194" s="72"/>
      <c r="G194" s="166">
        <f>F194*3</f>
        <v>0</v>
      </c>
    </row>
    <row r="195" spans="2:7" s="2" customFormat="1" ht="6" customHeight="1" thickBot="1">
      <c r="B195" s="16"/>
      <c r="C195" s="73"/>
      <c r="D195" s="17"/>
      <c r="E195" s="38"/>
      <c r="F195" s="74"/>
      <c r="G195" s="12"/>
    </row>
    <row r="196" spans="2:7" thickBot="1">
      <c r="B196" s="79" t="s">
        <v>86</v>
      </c>
      <c r="C196" s="14" t="s">
        <v>72</v>
      </c>
      <c r="D196" s="14" t="s">
        <v>305</v>
      </c>
      <c r="E196" s="28" t="s">
        <v>319</v>
      </c>
      <c r="F196" s="66"/>
      <c r="G196" s="67">
        <f>F196*4</f>
        <v>0</v>
      </c>
    </row>
    <row r="197" spans="2:7" s="2" customFormat="1" ht="6" customHeight="1" thickBot="1">
      <c r="B197" s="32"/>
      <c r="C197" s="68"/>
      <c r="D197" s="33"/>
      <c r="E197" s="37"/>
      <c r="F197" s="69"/>
      <c r="G197" s="12"/>
    </row>
    <row r="198" spans="2:7" ht="30" customHeight="1" thickBot="1">
      <c r="B198" s="79" t="s">
        <v>87</v>
      </c>
      <c r="C198" s="14" t="s">
        <v>1</v>
      </c>
      <c r="D198" s="14" t="s">
        <v>305</v>
      </c>
      <c r="E198" s="28" t="s">
        <v>319</v>
      </c>
      <c r="F198" s="66"/>
      <c r="G198" s="67">
        <f>F198*4</f>
        <v>0</v>
      </c>
    </row>
    <row r="199" spans="2:7" s="2" customFormat="1" ht="6" customHeight="1" thickBot="1">
      <c r="B199" s="32"/>
      <c r="C199" s="68"/>
      <c r="D199" s="33"/>
      <c r="E199" s="37"/>
      <c r="F199" s="69"/>
      <c r="G199" s="12"/>
    </row>
    <row r="200" spans="2:7" thickBot="1">
      <c r="B200" s="79" t="s">
        <v>104</v>
      </c>
      <c r="C200" s="14" t="s">
        <v>19</v>
      </c>
      <c r="D200" s="14" t="s">
        <v>134</v>
      </c>
      <c r="E200" s="28" t="s">
        <v>319</v>
      </c>
      <c r="F200" s="66"/>
      <c r="G200" s="67">
        <f>F200*4</f>
        <v>0</v>
      </c>
    </row>
    <row r="201" spans="2:7" s="2" customFormat="1" ht="6" customHeight="1" thickBot="1">
      <c r="B201" s="32"/>
      <c r="C201" s="68"/>
      <c r="D201" s="33"/>
      <c r="E201" s="37"/>
      <c r="F201" s="69"/>
      <c r="G201" s="12"/>
    </row>
    <row r="202" spans="2:7" thickBot="1">
      <c r="B202" s="79" t="s">
        <v>70</v>
      </c>
      <c r="C202" s="14" t="s">
        <v>12</v>
      </c>
      <c r="D202" s="14" t="s">
        <v>306</v>
      </c>
      <c r="E202" s="28" t="s">
        <v>319</v>
      </c>
      <c r="F202" s="66"/>
      <c r="G202" s="67">
        <f>F202*4</f>
        <v>0</v>
      </c>
    </row>
    <row r="203" spans="2:7" s="2" customFormat="1" ht="6" customHeight="1" thickBot="1">
      <c r="B203" s="32"/>
      <c r="C203" s="68"/>
      <c r="D203" s="33"/>
      <c r="E203" s="37"/>
      <c r="F203" s="69"/>
      <c r="G203" s="12"/>
    </row>
    <row r="204" spans="2:7" ht="15">
      <c r="B204" s="196" t="s">
        <v>94</v>
      </c>
      <c r="C204" s="198" t="s">
        <v>10</v>
      </c>
      <c r="D204" s="198" t="s">
        <v>132</v>
      </c>
      <c r="E204" s="15" t="s">
        <v>319</v>
      </c>
      <c r="F204" s="70"/>
      <c r="G204" s="71">
        <f>F204*4</f>
        <v>0</v>
      </c>
    </row>
    <row r="205" spans="2:7" ht="15">
      <c r="B205" s="223"/>
      <c r="C205" s="222"/>
      <c r="D205" s="222"/>
      <c r="E205" s="19" t="s">
        <v>38</v>
      </c>
      <c r="F205" s="75"/>
      <c r="G205" s="167">
        <f>F205*6</f>
        <v>0</v>
      </c>
    </row>
    <row r="206" spans="2:7" s="12" customFormat="1" thickBot="1">
      <c r="B206" s="197"/>
      <c r="C206" s="199"/>
      <c r="D206" s="199"/>
      <c r="E206" s="50" t="s">
        <v>37</v>
      </c>
      <c r="F206" s="72"/>
      <c r="G206" s="166">
        <f>F206*3</f>
        <v>0</v>
      </c>
    </row>
    <row r="207" spans="2:7" s="2" customFormat="1" ht="6" customHeight="1" thickBot="1">
      <c r="B207" s="16"/>
      <c r="C207" s="73"/>
      <c r="D207" s="17"/>
      <c r="E207" s="38"/>
      <c r="F207" s="74"/>
      <c r="G207" s="12"/>
    </row>
    <row r="208" spans="2:7" ht="15">
      <c r="B208" s="210" t="s">
        <v>309</v>
      </c>
      <c r="C208" s="200" t="s">
        <v>15</v>
      </c>
      <c r="D208" s="198" t="s">
        <v>307</v>
      </c>
      <c r="E208" s="15" t="s">
        <v>319</v>
      </c>
      <c r="F208" s="70"/>
      <c r="G208" s="71">
        <f>F208*4</f>
        <v>0</v>
      </c>
    </row>
    <row r="209" spans="2:7" s="12" customFormat="1" thickBot="1">
      <c r="B209" s="212"/>
      <c r="C209" s="202"/>
      <c r="D209" s="199"/>
      <c r="E209" s="50" t="s">
        <v>37</v>
      </c>
      <c r="F209" s="72"/>
      <c r="G209" s="166">
        <f>F209*3</f>
        <v>0</v>
      </c>
    </row>
    <row r="210" spans="2:7" s="2" customFormat="1" ht="6" customHeight="1" thickBot="1">
      <c r="B210" s="16"/>
      <c r="C210" s="73"/>
      <c r="D210" s="57"/>
      <c r="E210" s="38"/>
      <c r="F210" s="74"/>
      <c r="G210" s="12"/>
    </row>
    <row r="211" spans="2:7" ht="15">
      <c r="B211" s="196" t="s">
        <v>112</v>
      </c>
      <c r="C211" s="198" t="s">
        <v>15</v>
      </c>
      <c r="D211" s="198" t="s">
        <v>303</v>
      </c>
      <c r="E211" s="15" t="s">
        <v>319</v>
      </c>
      <c r="F211" s="70"/>
      <c r="G211" s="71">
        <f>F211*4</f>
        <v>0</v>
      </c>
    </row>
    <row r="212" spans="2:7" s="12" customFormat="1" thickBot="1">
      <c r="B212" s="197"/>
      <c r="C212" s="199"/>
      <c r="D212" s="199"/>
      <c r="E212" s="50" t="s">
        <v>37</v>
      </c>
      <c r="F212" s="72"/>
      <c r="G212" s="166">
        <f>F212*3</f>
        <v>0</v>
      </c>
    </row>
    <row r="213" spans="2:7" s="2" customFormat="1" ht="6" customHeight="1" thickBot="1">
      <c r="B213" s="16"/>
      <c r="C213" s="73"/>
      <c r="D213" s="17"/>
      <c r="E213" s="38"/>
      <c r="F213" s="74"/>
      <c r="G213" s="12"/>
    </row>
    <row r="214" spans="2:7" thickBot="1">
      <c r="B214" s="79" t="s">
        <v>126</v>
      </c>
      <c r="C214" s="14" t="s">
        <v>46</v>
      </c>
      <c r="D214" s="76" t="s">
        <v>301</v>
      </c>
      <c r="E214" s="26" t="s">
        <v>37</v>
      </c>
      <c r="F214" s="66"/>
      <c r="G214" s="67">
        <f>F214*3</f>
        <v>0</v>
      </c>
    </row>
    <row r="215" spans="2:7" ht="15">
      <c r="B215" s="34"/>
      <c r="C215" s="34"/>
      <c r="D215" s="34"/>
      <c r="E215" s="34"/>
      <c r="F215" s="59"/>
      <c r="G215" s="34"/>
    </row>
    <row r="216" spans="2:7">
      <c r="B216" s="34"/>
      <c r="C216" s="34"/>
      <c r="D216" s="34"/>
      <c r="E216" s="34"/>
      <c r="F216" s="153">
        <f>SUM(F5:F214)</f>
        <v>0</v>
      </c>
      <c r="G216" s="154">
        <f>SUM(G5:G214)</f>
        <v>0</v>
      </c>
    </row>
  </sheetData>
  <sheetProtection password="D882" sheet="1" objects="1" scenarios="1"/>
  <sortState ref="B4:G102">
    <sortCondition ref="B4"/>
  </sortState>
  <mergeCells count="115">
    <mergeCell ref="B161:B162"/>
    <mergeCell ref="C161:C162"/>
    <mergeCell ref="D161:D162"/>
    <mergeCell ref="C146:C147"/>
    <mergeCell ref="D146:D147"/>
    <mergeCell ref="B146:B147"/>
    <mergeCell ref="D137:D139"/>
    <mergeCell ref="B124:B125"/>
    <mergeCell ref="C124:C125"/>
    <mergeCell ref="D124:D125"/>
    <mergeCell ref="B193:B194"/>
    <mergeCell ref="C193:C194"/>
    <mergeCell ref="D193:D194"/>
    <mergeCell ref="B190:B191"/>
    <mergeCell ref="C190:C191"/>
    <mergeCell ref="D190:D191"/>
    <mergeCell ref="B169:B171"/>
    <mergeCell ref="C169:C171"/>
    <mergeCell ref="D169:D171"/>
    <mergeCell ref="B175:B177"/>
    <mergeCell ref="C175:C177"/>
    <mergeCell ref="B183:B184"/>
    <mergeCell ref="C183:C184"/>
    <mergeCell ref="D183:D184"/>
    <mergeCell ref="B211:B212"/>
    <mergeCell ref="C211:C212"/>
    <mergeCell ref="D211:D212"/>
    <mergeCell ref="B208:B209"/>
    <mergeCell ref="C208:C209"/>
    <mergeCell ref="D208:D209"/>
    <mergeCell ref="B204:B206"/>
    <mergeCell ref="C204:C206"/>
    <mergeCell ref="D204:D206"/>
    <mergeCell ref="D111:D112"/>
    <mergeCell ref="D127:D128"/>
    <mergeCell ref="D141:D142"/>
    <mergeCell ref="B130:B131"/>
    <mergeCell ref="C130:C131"/>
    <mergeCell ref="D130:D131"/>
    <mergeCell ref="B127:B128"/>
    <mergeCell ref="C127:C128"/>
    <mergeCell ref="B111:B112"/>
    <mergeCell ref="B141:B142"/>
    <mergeCell ref="C141:C142"/>
    <mergeCell ref="B133:B135"/>
    <mergeCell ref="C133:C135"/>
    <mergeCell ref="D133:D135"/>
    <mergeCell ref="B137:B139"/>
    <mergeCell ref="C137:C139"/>
    <mergeCell ref="B119:B120"/>
    <mergeCell ref="C119:C120"/>
    <mergeCell ref="D119:D120"/>
    <mergeCell ref="B92:B93"/>
    <mergeCell ref="C92:C93"/>
    <mergeCell ref="C111:C112"/>
    <mergeCell ref="B7:B8"/>
    <mergeCell ref="C7:C8"/>
    <mergeCell ref="B10:B11"/>
    <mergeCell ref="C10:C11"/>
    <mergeCell ref="C68:C69"/>
    <mergeCell ref="D92:D93"/>
    <mergeCell ref="D95:D97"/>
    <mergeCell ref="B73:B74"/>
    <mergeCell ref="D73:D74"/>
    <mergeCell ref="B89:B90"/>
    <mergeCell ref="C89:C90"/>
    <mergeCell ref="D89:D90"/>
    <mergeCell ref="B81:B82"/>
    <mergeCell ref="C81:C82"/>
    <mergeCell ref="D81:D82"/>
    <mergeCell ref="D78:D79"/>
    <mergeCell ref="C73:C74"/>
    <mergeCell ref="B78:B79"/>
    <mergeCell ref="C78:C79"/>
    <mergeCell ref="B95:B97"/>
    <mergeCell ref="C95:C97"/>
    <mergeCell ref="B25:B27"/>
    <mergeCell ref="C25:C27"/>
    <mergeCell ref="D25:D27"/>
    <mergeCell ref="D22:D23"/>
    <mergeCell ref="D31:D32"/>
    <mergeCell ref="B31:B32"/>
    <mergeCell ref="C31:C32"/>
    <mergeCell ref="D10:D11"/>
    <mergeCell ref="B68:B69"/>
    <mergeCell ref="D68:D69"/>
    <mergeCell ref="C13:C14"/>
    <mergeCell ref="D13:D14"/>
    <mergeCell ref="B65:B66"/>
    <mergeCell ref="C65:C66"/>
    <mergeCell ref="D65:D66"/>
    <mergeCell ref="B3:G3"/>
    <mergeCell ref="D175:D177"/>
    <mergeCell ref="B179:B181"/>
    <mergeCell ref="C179:C181"/>
    <mergeCell ref="D179:D181"/>
    <mergeCell ref="B34:B35"/>
    <mergeCell ref="C34:C35"/>
    <mergeCell ref="D34:D35"/>
    <mergeCell ref="B114:B115"/>
    <mergeCell ref="B166:B167"/>
    <mergeCell ref="C166:C167"/>
    <mergeCell ref="D166:D167"/>
    <mergeCell ref="C114:C115"/>
    <mergeCell ref="D114:D115"/>
    <mergeCell ref="B22:B23"/>
    <mergeCell ref="C22:C23"/>
    <mergeCell ref="D7:D8"/>
    <mergeCell ref="B84:B85"/>
    <mergeCell ref="C84:C85"/>
    <mergeCell ref="D84:D85"/>
    <mergeCell ref="B16:B18"/>
    <mergeCell ref="C16:C18"/>
    <mergeCell ref="D16:D18"/>
    <mergeCell ref="B13:B14"/>
  </mergeCells>
  <hyperlinks>
    <hyperlink ref="B1" location="Principal!A1" display="Regresar a la página principal"/>
  </hyperlinks>
  <pageMargins left="0.7" right="0.7" top="0.75" bottom="0.75" header="0.3" footer="0.3"/>
  <pageSetup orientation="portrait" horizontalDpi="4294967294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H57"/>
  <sheetViews>
    <sheetView showGridLines="0" workbookViewId="0">
      <selection activeCell="F5" sqref="F5"/>
    </sheetView>
  </sheetViews>
  <sheetFormatPr baseColWidth="10" defaultRowHeight="15"/>
  <cols>
    <col min="1" max="1" width="2.7109375" customWidth="1"/>
    <col min="2" max="2" width="56.85546875" customWidth="1"/>
    <col min="3" max="3" width="17.7109375" customWidth="1"/>
    <col min="4" max="4" width="42.42578125" style="12" customWidth="1"/>
    <col min="5" max="5" width="12.85546875" customWidth="1"/>
    <col min="6" max="6" width="11.85546875" customWidth="1"/>
    <col min="7" max="7" width="11.42578125" customWidth="1"/>
  </cols>
  <sheetData>
    <row r="1" spans="2:7" s="12" customFormat="1">
      <c r="B1" s="176" t="s">
        <v>327</v>
      </c>
    </row>
    <row r="2" spans="2:7" s="12" customFormat="1"/>
    <row r="3" spans="2:7" ht="30.75">
      <c r="B3" s="203" t="s">
        <v>164</v>
      </c>
      <c r="C3" s="203"/>
      <c r="D3" s="203"/>
      <c r="E3" s="203"/>
      <c r="F3" s="203"/>
      <c r="G3" s="203"/>
    </row>
    <row r="4" spans="2:7" ht="33" customHeight="1" thickBot="1">
      <c r="B4" s="7" t="s">
        <v>31</v>
      </c>
      <c r="C4" s="7" t="s">
        <v>32</v>
      </c>
      <c r="D4" s="7" t="s">
        <v>161</v>
      </c>
      <c r="E4" s="8" t="s">
        <v>33</v>
      </c>
      <c r="F4" s="9" t="s">
        <v>34</v>
      </c>
      <c r="G4" s="7" t="s">
        <v>35</v>
      </c>
    </row>
    <row r="5" spans="2:7" ht="15.75" thickBot="1">
      <c r="B5" s="79" t="s">
        <v>145</v>
      </c>
      <c r="C5" s="76" t="s">
        <v>12</v>
      </c>
      <c r="D5" s="76" t="s">
        <v>152</v>
      </c>
      <c r="E5" s="24" t="s">
        <v>38</v>
      </c>
      <c r="F5" s="66"/>
      <c r="G5" s="39">
        <f>F5*6</f>
        <v>0</v>
      </c>
    </row>
    <row r="6" spans="2:7" s="2" customFormat="1" ht="6" customHeight="1" thickBot="1">
      <c r="B6" s="78"/>
      <c r="C6" s="73"/>
      <c r="D6" s="73"/>
      <c r="E6" s="73"/>
      <c r="F6" s="122"/>
      <c r="G6" s="23"/>
    </row>
    <row r="7" spans="2:7" ht="15.75" thickBot="1">
      <c r="B7" s="79" t="s">
        <v>145</v>
      </c>
      <c r="C7" s="76" t="s">
        <v>10</v>
      </c>
      <c r="D7" s="76" t="s">
        <v>303</v>
      </c>
      <c r="E7" s="28" t="s">
        <v>319</v>
      </c>
      <c r="F7" s="66"/>
      <c r="G7" s="39">
        <f>F7*4</f>
        <v>0</v>
      </c>
    </row>
    <row r="8" spans="2:7" s="2" customFormat="1" ht="6" customHeight="1" thickBot="1">
      <c r="B8" s="78"/>
      <c r="C8" s="73"/>
      <c r="D8" s="73"/>
      <c r="E8" s="73"/>
      <c r="F8" s="122"/>
      <c r="G8" s="23"/>
    </row>
    <row r="9" spans="2:7" ht="15.75" thickBot="1">
      <c r="B9" s="79" t="s">
        <v>139</v>
      </c>
      <c r="C9" s="76" t="s">
        <v>15</v>
      </c>
      <c r="D9" s="14" t="s">
        <v>306</v>
      </c>
      <c r="E9" s="28" t="s">
        <v>319</v>
      </c>
      <c r="F9" s="66"/>
      <c r="G9" s="39">
        <f>F9*4</f>
        <v>0</v>
      </c>
    </row>
    <row r="10" spans="2:7" s="12" customFormat="1" ht="6" customHeight="1" thickBot="1">
      <c r="B10" s="78"/>
      <c r="C10" s="73"/>
      <c r="D10" s="73"/>
      <c r="E10" s="122"/>
      <c r="F10" s="23"/>
    </row>
    <row r="11" spans="2:7" s="12" customFormat="1">
      <c r="B11" s="196" t="s">
        <v>384</v>
      </c>
      <c r="C11" s="200" t="s">
        <v>15</v>
      </c>
      <c r="D11" s="198" t="s">
        <v>380</v>
      </c>
      <c r="E11" s="15" t="s">
        <v>319</v>
      </c>
      <c r="F11" s="70"/>
      <c r="G11" s="40">
        <f>F11*4</f>
        <v>0</v>
      </c>
    </row>
    <row r="12" spans="2:7" s="12" customFormat="1" ht="15.75" thickBot="1">
      <c r="B12" s="197"/>
      <c r="C12" s="202"/>
      <c r="D12" s="199"/>
      <c r="E12" s="50" t="s">
        <v>37</v>
      </c>
      <c r="F12" s="72"/>
      <c r="G12" s="41">
        <f>F12*3</f>
        <v>0</v>
      </c>
    </row>
    <row r="13" spans="2:7" s="2" customFormat="1" ht="6" customHeight="1" thickBot="1">
      <c r="B13" s="78"/>
      <c r="C13" s="73"/>
      <c r="D13" s="73"/>
      <c r="E13" s="73"/>
      <c r="F13" s="122"/>
      <c r="G13" s="23"/>
    </row>
    <row r="14" spans="2:7" ht="15.75" thickBot="1">
      <c r="B14" s="79" t="s">
        <v>162</v>
      </c>
      <c r="C14" s="123" t="s">
        <v>36</v>
      </c>
      <c r="D14" s="76" t="s">
        <v>301</v>
      </c>
      <c r="E14" s="26" t="s">
        <v>37</v>
      </c>
      <c r="F14" s="66"/>
      <c r="G14" s="39">
        <f>F14*3</f>
        <v>0</v>
      </c>
    </row>
    <row r="15" spans="2:7" s="2" customFormat="1" ht="6" customHeight="1">
      <c r="B15" s="78"/>
      <c r="C15" s="27"/>
      <c r="D15" s="22"/>
      <c r="E15" s="27"/>
      <c r="F15" s="23"/>
      <c r="G15" s="23"/>
    </row>
    <row r="16" spans="2:7" s="12" customFormat="1" ht="6" customHeight="1" thickBot="1">
      <c r="B16" s="78"/>
      <c r="C16" s="27"/>
      <c r="D16" s="22"/>
      <c r="E16" s="27"/>
      <c r="F16" s="23"/>
      <c r="G16" s="23"/>
    </row>
    <row r="17" spans="2:8">
      <c r="B17" s="196" t="s">
        <v>140</v>
      </c>
      <c r="C17" s="200" t="s">
        <v>141</v>
      </c>
      <c r="D17" s="198" t="s">
        <v>305</v>
      </c>
      <c r="E17" s="15" t="s">
        <v>319</v>
      </c>
      <c r="F17" s="70"/>
      <c r="G17" s="40">
        <f>F17*4</f>
        <v>0</v>
      </c>
    </row>
    <row r="18" spans="2:8" s="12" customFormat="1" ht="15.75" thickBot="1">
      <c r="B18" s="197"/>
      <c r="C18" s="202"/>
      <c r="D18" s="199"/>
      <c r="E18" s="50" t="s">
        <v>37</v>
      </c>
      <c r="F18" s="72"/>
      <c r="G18" s="41">
        <f>F18*3</f>
        <v>0</v>
      </c>
    </row>
    <row r="19" spans="2:8" s="2" customFormat="1" ht="6" customHeight="1" thickBot="1">
      <c r="B19" s="78"/>
      <c r="C19" s="73"/>
      <c r="D19" s="73"/>
      <c r="E19" s="73"/>
      <c r="F19" s="122"/>
      <c r="G19" s="23"/>
    </row>
    <row r="20" spans="2:8">
      <c r="B20" s="196" t="s">
        <v>140</v>
      </c>
      <c r="C20" s="200" t="s">
        <v>15</v>
      </c>
      <c r="D20" s="190" t="s">
        <v>303</v>
      </c>
      <c r="E20" s="15" t="s">
        <v>319</v>
      </c>
      <c r="F20" s="70"/>
      <c r="G20" s="40">
        <f>F20*4</f>
        <v>0</v>
      </c>
    </row>
    <row r="21" spans="2:8" s="12" customFormat="1" ht="15.75" thickBot="1">
      <c r="B21" s="197"/>
      <c r="C21" s="202"/>
      <c r="D21" s="191"/>
      <c r="E21" s="50" t="s">
        <v>37</v>
      </c>
      <c r="F21" s="72"/>
      <c r="G21" s="41">
        <f>F21*3</f>
        <v>0</v>
      </c>
    </row>
    <row r="22" spans="2:8" s="2" customFormat="1" ht="6" customHeight="1" thickBot="1">
      <c r="B22" s="78"/>
      <c r="C22" s="73"/>
      <c r="D22" s="73"/>
      <c r="E22" s="73"/>
      <c r="F22" s="122"/>
      <c r="G22" s="23"/>
    </row>
    <row r="23" spans="2:8" s="12" customFormat="1" ht="15" customHeight="1">
      <c r="B23" s="196" t="s">
        <v>293</v>
      </c>
      <c r="C23" s="200" t="s">
        <v>12</v>
      </c>
      <c r="D23" s="190" t="s">
        <v>132</v>
      </c>
      <c r="E23" s="15" t="s">
        <v>319</v>
      </c>
      <c r="F23" s="70"/>
      <c r="G23" s="40">
        <f>F23*4</f>
        <v>0</v>
      </c>
    </row>
    <row r="24" spans="2:8" s="12" customFormat="1" ht="15" customHeight="1" thickBot="1">
      <c r="B24" s="197"/>
      <c r="C24" s="202"/>
      <c r="D24" s="191"/>
      <c r="E24" s="50" t="s">
        <v>37</v>
      </c>
      <c r="F24" s="72"/>
      <c r="G24" s="41">
        <f>F24*3</f>
        <v>0</v>
      </c>
    </row>
    <row r="25" spans="2:8" s="12" customFormat="1" ht="6" customHeight="1" thickBot="1">
      <c r="B25" s="78"/>
      <c r="C25" s="73"/>
      <c r="D25" s="73"/>
      <c r="E25" s="73"/>
      <c r="F25" s="122"/>
      <c r="G25" s="23"/>
    </row>
    <row r="26" spans="2:8" s="12" customFormat="1" ht="15" customHeight="1">
      <c r="B26" s="196" t="s">
        <v>332</v>
      </c>
      <c r="C26" s="200" t="s">
        <v>15</v>
      </c>
      <c r="D26" s="198" t="s">
        <v>330</v>
      </c>
      <c r="E26" s="15" t="s">
        <v>319</v>
      </c>
      <c r="F26" s="70"/>
      <c r="G26" s="40">
        <f>F26*4</f>
        <v>0</v>
      </c>
    </row>
    <row r="27" spans="2:8" s="12" customFormat="1" ht="15" customHeight="1" thickBot="1">
      <c r="B27" s="197"/>
      <c r="C27" s="202"/>
      <c r="D27" s="199"/>
      <c r="E27" s="50" t="s">
        <v>37</v>
      </c>
      <c r="F27" s="72"/>
      <c r="G27" s="41">
        <f>F27*3</f>
        <v>0</v>
      </c>
    </row>
    <row r="28" spans="2:8" s="12" customFormat="1" ht="6" customHeight="1" thickBot="1">
      <c r="B28" s="78"/>
      <c r="C28" s="73"/>
      <c r="D28" s="73"/>
      <c r="E28" s="73"/>
      <c r="F28" s="122"/>
      <c r="G28" s="23"/>
    </row>
    <row r="29" spans="2:8" s="12" customFormat="1" ht="15" customHeight="1">
      <c r="B29" s="196" t="s">
        <v>388</v>
      </c>
      <c r="C29" s="200" t="s">
        <v>347</v>
      </c>
      <c r="D29" s="198" t="s">
        <v>380</v>
      </c>
      <c r="E29" s="15" t="s">
        <v>319</v>
      </c>
      <c r="F29" s="70"/>
      <c r="G29" s="40">
        <f>F29*4</f>
        <v>0</v>
      </c>
    </row>
    <row r="30" spans="2:8" s="12" customFormat="1" ht="15" customHeight="1" thickBot="1">
      <c r="B30" s="197"/>
      <c r="C30" s="202"/>
      <c r="D30" s="199"/>
      <c r="E30" s="50" t="s">
        <v>37</v>
      </c>
      <c r="F30" s="72"/>
      <c r="G30" s="41">
        <f>F30*3</f>
        <v>0</v>
      </c>
    </row>
    <row r="31" spans="2:8" s="12" customFormat="1" ht="6" customHeight="1" thickBot="1">
      <c r="B31" s="78"/>
      <c r="C31" s="73"/>
      <c r="D31" s="168"/>
      <c r="E31" s="73"/>
      <c r="F31" s="74"/>
      <c r="G31" s="43"/>
      <c r="H31" s="4"/>
    </row>
    <row r="32" spans="2:8" ht="15.75" thickBot="1">
      <c r="B32" s="79" t="s">
        <v>146</v>
      </c>
      <c r="C32" s="76" t="s">
        <v>147</v>
      </c>
      <c r="D32" s="76" t="s">
        <v>153</v>
      </c>
      <c r="E32" s="28" t="s">
        <v>319</v>
      </c>
      <c r="F32" s="66"/>
      <c r="G32" s="39">
        <f>F32*4</f>
        <v>0</v>
      </c>
    </row>
    <row r="33" spans="2:7" s="2" customFormat="1" ht="6" customHeight="1" thickBot="1">
      <c r="B33" s="78"/>
      <c r="C33" s="73"/>
      <c r="D33" s="73"/>
      <c r="E33" s="73"/>
      <c r="F33" s="122"/>
      <c r="G33" s="23"/>
    </row>
    <row r="34" spans="2:7">
      <c r="B34" s="196" t="s">
        <v>148</v>
      </c>
      <c r="C34" s="200" t="s">
        <v>15</v>
      </c>
      <c r="D34" s="190" t="s">
        <v>307</v>
      </c>
      <c r="E34" s="15" t="s">
        <v>319</v>
      </c>
      <c r="F34" s="70"/>
      <c r="G34" s="40">
        <f>F34*4</f>
        <v>0</v>
      </c>
    </row>
    <row r="35" spans="2:7" s="12" customFormat="1" ht="15.75" thickBot="1">
      <c r="B35" s="197"/>
      <c r="C35" s="202"/>
      <c r="D35" s="191"/>
      <c r="E35" s="50" t="s">
        <v>37</v>
      </c>
      <c r="F35" s="72"/>
      <c r="G35" s="41">
        <f>F35*3</f>
        <v>0</v>
      </c>
    </row>
    <row r="36" spans="2:7" s="2" customFormat="1" ht="6" customHeight="1" thickBot="1">
      <c r="B36" s="78"/>
      <c r="C36" s="73"/>
      <c r="D36" s="73"/>
      <c r="E36" s="73"/>
      <c r="F36" s="122"/>
      <c r="G36" s="23"/>
    </row>
    <row r="37" spans="2:7" ht="15.75" thickBot="1">
      <c r="B37" s="79" t="s">
        <v>142</v>
      </c>
      <c r="C37" s="76" t="s">
        <v>80</v>
      </c>
      <c r="D37" s="14" t="s">
        <v>305</v>
      </c>
      <c r="E37" s="28" t="s">
        <v>319</v>
      </c>
      <c r="F37" s="66"/>
      <c r="G37" s="39">
        <f>F37*4</f>
        <v>0</v>
      </c>
    </row>
    <row r="38" spans="2:7" s="2" customFormat="1" ht="6" customHeight="1" thickBot="1">
      <c r="B38" s="78"/>
      <c r="C38" s="73"/>
      <c r="D38" s="73"/>
      <c r="E38" s="73"/>
      <c r="F38" s="122"/>
      <c r="G38" s="23"/>
    </row>
    <row r="39" spans="2:7">
      <c r="B39" s="196" t="s">
        <v>143</v>
      </c>
      <c r="C39" s="200" t="s">
        <v>24</v>
      </c>
      <c r="D39" s="194" t="s">
        <v>305</v>
      </c>
      <c r="E39" s="15" t="s">
        <v>319</v>
      </c>
      <c r="F39" s="70"/>
      <c r="G39" s="40">
        <f>F39*4</f>
        <v>0</v>
      </c>
    </row>
    <row r="40" spans="2:7" s="12" customFormat="1" ht="15.75" thickBot="1">
      <c r="B40" s="197"/>
      <c r="C40" s="202"/>
      <c r="D40" s="195"/>
      <c r="E40" s="50" t="s">
        <v>37</v>
      </c>
      <c r="F40" s="72"/>
      <c r="G40" s="41">
        <f>F40*3</f>
        <v>0</v>
      </c>
    </row>
    <row r="41" spans="2:7" s="2" customFormat="1" ht="6" customHeight="1" thickBot="1">
      <c r="B41" s="78"/>
      <c r="C41" s="73"/>
      <c r="D41" s="73"/>
      <c r="E41" s="73"/>
      <c r="F41" s="122"/>
      <c r="G41" s="23"/>
    </row>
    <row r="42" spans="2:7" ht="15.75" thickBot="1">
      <c r="B42" s="79" t="s">
        <v>143</v>
      </c>
      <c r="C42" s="76" t="s">
        <v>24</v>
      </c>
      <c r="D42" s="76" t="s">
        <v>303</v>
      </c>
      <c r="E42" s="28" t="s">
        <v>319</v>
      </c>
      <c r="F42" s="66"/>
      <c r="G42" s="39">
        <f>F42*4</f>
        <v>0</v>
      </c>
    </row>
    <row r="43" spans="2:7" s="2" customFormat="1" ht="6" customHeight="1" thickBot="1">
      <c r="B43" s="78"/>
      <c r="C43" s="73"/>
      <c r="D43" s="73"/>
      <c r="E43" s="73"/>
      <c r="F43" s="122"/>
      <c r="G43" s="23"/>
    </row>
    <row r="44" spans="2:7" ht="15.75" thickBot="1">
      <c r="B44" s="79" t="s">
        <v>163</v>
      </c>
      <c r="C44" s="123" t="s">
        <v>24</v>
      </c>
      <c r="D44" s="76" t="s">
        <v>301</v>
      </c>
      <c r="E44" s="26" t="s">
        <v>37</v>
      </c>
      <c r="F44" s="66"/>
      <c r="G44" s="39">
        <f>F44*3</f>
        <v>0</v>
      </c>
    </row>
    <row r="45" spans="2:7" s="2" customFormat="1" ht="6" customHeight="1" thickBot="1">
      <c r="B45" s="78"/>
      <c r="C45" s="27"/>
      <c r="D45" s="22"/>
      <c r="E45" s="27"/>
      <c r="F45" s="23"/>
      <c r="G45" s="42"/>
    </row>
    <row r="46" spans="2:7">
      <c r="B46" s="196" t="s">
        <v>149</v>
      </c>
      <c r="C46" s="200" t="s">
        <v>54</v>
      </c>
      <c r="D46" s="190" t="s">
        <v>300</v>
      </c>
      <c r="E46" s="15" t="s">
        <v>319</v>
      </c>
      <c r="F46" s="70"/>
      <c r="G46" s="40">
        <f>F46*4</f>
        <v>0</v>
      </c>
    </row>
    <row r="47" spans="2:7" s="12" customFormat="1" ht="15.75" thickBot="1">
      <c r="B47" s="197"/>
      <c r="C47" s="202"/>
      <c r="D47" s="191"/>
      <c r="E47" s="50" t="s">
        <v>37</v>
      </c>
      <c r="F47" s="72"/>
      <c r="G47" s="41">
        <f>F47*3</f>
        <v>0</v>
      </c>
    </row>
    <row r="48" spans="2:7" s="2" customFormat="1" ht="6" customHeight="1" thickBot="1">
      <c r="B48" s="78"/>
      <c r="C48" s="73"/>
      <c r="D48" s="73"/>
      <c r="E48" s="73"/>
      <c r="F48" s="122"/>
      <c r="G48" s="23"/>
    </row>
    <row r="49" spans="2:7">
      <c r="B49" s="196" t="s">
        <v>150</v>
      </c>
      <c r="C49" s="200" t="s">
        <v>270</v>
      </c>
      <c r="D49" s="190" t="s">
        <v>300</v>
      </c>
      <c r="E49" s="15" t="s">
        <v>319</v>
      </c>
      <c r="F49" s="70"/>
      <c r="G49" s="40">
        <f>F49*4</f>
        <v>0</v>
      </c>
    </row>
    <row r="50" spans="2:7" s="12" customFormat="1" ht="15.75" thickBot="1">
      <c r="B50" s="197"/>
      <c r="C50" s="202"/>
      <c r="D50" s="191"/>
      <c r="E50" s="50" t="s">
        <v>37</v>
      </c>
      <c r="F50" s="72"/>
      <c r="G50" s="41">
        <f>F50*3</f>
        <v>0</v>
      </c>
    </row>
    <row r="51" spans="2:7" s="2" customFormat="1" ht="6" customHeight="1" thickBot="1">
      <c r="B51" s="78"/>
      <c r="C51" s="73"/>
      <c r="D51" s="73"/>
      <c r="E51" s="73"/>
      <c r="F51" s="74"/>
      <c r="G51" s="43"/>
    </row>
    <row r="52" spans="2:7" s="12" customFormat="1" ht="15" customHeight="1">
      <c r="B52" s="196" t="s">
        <v>340</v>
      </c>
      <c r="C52" s="200" t="s">
        <v>232</v>
      </c>
      <c r="D52" s="190" t="s">
        <v>330</v>
      </c>
      <c r="E52" s="15" t="s">
        <v>319</v>
      </c>
      <c r="F52" s="70"/>
      <c r="G52" s="40">
        <f>F52*4</f>
        <v>0</v>
      </c>
    </row>
    <row r="53" spans="2:7" s="12" customFormat="1" ht="15" customHeight="1" thickBot="1">
      <c r="B53" s="197"/>
      <c r="C53" s="202"/>
      <c r="D53" s="191"/>
      <c r="E53" s="50" t="s">
        <v>37</v>
      </c>
      <c r="F53" s="72"/>
      <c r="G53" s="41">
        <f>F53*3</f>
        <v>0</v>
      </c>
    </row>
    <row r="54" spans="2:7" s="12" customFormat="1" ht="6" customHeight="1" thickBot="1">
      <c r="B54" s="78"/>
      <c r="C54" s="73"/>
      <c r="D54" s="73"/>
      <c r="E54" s="73"/>
      <c r="F54" s="74"/>
      <c r="G54" s="43"/>
    </row>
    <row r="55" spans="2:7" ht="27.75" thickBot="1">
      <c r="B55" s="79" t="s">
        <v>144</v>
      </c>
      <c r="C55" s="76" t="s">
        <v>54</v>
      </c>
      <c r="D55" s="14" t="s">
        <v>305</v>
      </c>
      <c r="E55" s="28" t="s">
        <v>319</v>
      </c>
      <c r="F55" s="66"/>
      <c r="G55" s="39">
        <f>F55*4</f>
        <v>0</v>
      </c>
    </row>
    <row r="56" spans="2:7">
      <c r="F56" s="6"/>
      <c r="G56" s="43"/>
    </row>
    <row r="57" spans="2:7" ht="15.75">
      <c r="F57" s="153">
        <f>SUM(F5:F55)</f>
        <v>0</v>
      </c>
      <c r="G57" s="154">
        <f>SUM(G5:G55)</f>
        <v>0</v>
      </c>
    </row>
  </sheetData>
  <sheetProtection password="D882" sheet="1" objects="1" scenarios="1"/>
  <sortState ref="B3:G17">
    <sortCondition ref="B3"/>
  </sortState>
  <mergeCells count="34">
    <mergeCell ref="B52:B53"/>
    <mergeCell ref="C52:C53"/>
    <mergeCell ref="D52:D53"/>
    <mergeCell ref="D39:D40"/>
    <mergeCell ref="D17:D18"/>
    <mergeCell ref="B17:B18"/>
    <mergeCell ref="C17:C18"/>
    <mergeCell ref="B39:B40"/>
    <mergeCell ref="C39:C40"/>
    <mergeCell ref="B3:G3"/>
    <mergeCell ref="B49:B50"/>
    <mergeCell ref="C49:C50"/>
    <mergeCell ref="D49:D50"/>
    <mergeCell ref="B20:B21"/>
    <mergeCell ref="C20:C21"/>
    <mergeCell ref="D20:D21"/>
    <mergeCell ref="B23:B24"/>
    <mergeCell ref="C23:C24"/>
    <mergeCell ref="D23:D24"/>
    <mergeCell ref="B34:B35"/>
    <mergeCell ref="C34:C35"/>
    <mergeCell ref="D34:D35"/>
    <mergeCell ref="B46:B47"/>
    <mergeCell ref="C46:C47"/>
    <mergeCell ref="D46:D47"/>
    <mergeCell ref="B11:B12"/>
    <mergeCell ref="C11:C12"/>
    <mergeCell ref="D11:D12"/>
    <mergeCell ref="B29:B30"/>
    <mergeCell ref="C29:C30"/>
    <mergeCell ref="D29:D30"/>
    <mergeCell ref="B26:B27"/>
    <mergeCell ref="C26:C27"/>
    <mergeCell ref="D26:D27"/>
  </mergeCells>
  <hyperlinks>
    <hyperlink ref="B1" location="Principal!A1" display="Regresar a la página principal"/>
  </hyperlinks>
  <pageMargins left="0.7" right="0.7" top="0.75" bottom="0.75" header="0.3" footer="0.3"/>
  <pageSetup orientation="portrait" horizontalDpi="4294967294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249"/>
  <sheetViews>
    <sheetView showGridLines="0" workbookViewId="0">
      <selection activeCell="F5" sqref="F5"/>
    </sheetView>
  </sheetViews>
  <sheetFormatPr baseColWidth="10" defaultRowHeight="15"/>
  <cols>
    <col min="1" max="1" width="2.7109375" customWidth="1"/>
    <col min="2" max="2" width="51.28515625" customWidth="1"/>
    <col min="3" max="3" width="20" customWidth="1"/>
    <col min="4" max="4" width="41.42578125" customWidth="1"/>
    <col min="7" max="7" width="11.42578125" customWidth="1"/>
  </cols>
  <sheetData>
    <row r="1" spans="2:7" s="12" customFormat="1">
      <c r="B1" s="176" t="s">
        <v>327</v>
      </c>
    </row>
    <row r="2" spans="2:7" s="12" customFormat="1"/>
    <row r="3" spans="2:7" ht="30.75">
      <c r="B3" s="203" t="s">
        <v>281</v>
      </c>
      <c r="C3" s="203"/>
      <c r="D3" s="203"/>
      <c r="E3" s="203"/>
      <c r="F3" s="203"/>
      <c r="G3" s="203"/>
    </row>
    <row r="4" spans="2:7" ht="52.5" thickBot="1">
      <c r="B4" s="7" t="s">
        <v>31</v>
      </c>
      <c r="C4" s="7" t="s">
        <v>32</v>
      </c>
      <c r="D4" s="7" t="s">
        <v>161</v>
      </c>
      <c r="E4" s="8" t="s">
        <v>33</v>
      </c>
      <c r="F4" s="9" t="s">
        <v>34</v>
      </c>
      <c r="G4" s="7" t="s">
        <v>35</v>
      </c>
    </row>
    <row r="5" spans="2:7">
      <c r="B5" s="210" t="s">
        <v>206</v>
      </c>
      <c r="C5" s="198" t="s">
        <v>141</v>
      </c>
      <c r="D5" s="198" t="s">
        <v>306</v>
      </c>
      <c r="E5" s="15" t="s">
        <v>319</v>
      </c>
      <c r="F5" s="46"/>
      <c r="G5" s="40">
        <f>F5*4</f>
        <v>0</v>
      </c>
    </row>
    <row r="6" spans="2:7" s="12" customFormat="1" ht="15.75" thickBot="1">
      <c r="B6" s="212"/>
      <c r="C6" s="199"/>
      <c r="D6" s="199"/>
      <c r="E6" s="50" t="s">
        <v>37</v>
      </c>
      <c r="F6" s="47"/>
      <c r="G6" s="41">
        <f>F6*3</f>
        <v>0</v>
      </c>
    </row>
    <row r="7" spans="2:7" s="12" customFormat="1" ht="6" customHeight="1" thickBot="1">
      <c r="B7" s="16"/>
      <c r="C7" s="17"/>
      <c r="D7" s="17"/>
      <c r="E7" s="17"/>
      <c r="F7" s="36"/>
      <c r="G7" s="23"/>
    </row>
    <row r="8" spans="2:7" ht="16.5" customHeight="1">
      <c r="B8" s="210" t="s">
        <v>280</v>
      </c>
      <c r="C8" s="198" t="s">
        <v>78</v>
      </c>
      <c r="D8" s="198" t="s">
        <v>301</v>
      </c>
      <c r="E8" s="15" t="s">
        <v>37</v>
      </c>
      <c r="F8" s="46"/>
      <c r="G8" s="40">
        <f>F8*3</f>
        <v>0</v>
      </c>
    </row>
    <row r="9" spans="2:7" ht="16.5" customHeight="1" thickBot="1">
      <c r="B9" s="212"/>
      <c r="C9" s="199"/>
      <c r="D9" s="199"/>
      <c r="E9" s="24" t="s">
        <v>38</v>
      </c>
      <c r="F9" s="47"/>
      <c r="G9" s="41">
        <f>F9*6</f>
        <v>0</v>
      </c>
    </row>
    <row r="10" spans="2:7" s="12" customFormat="1" ht="6" customHeight="1" thickBot="1">
      <c r="B10" s="16"/>
      <c r="C10" s="20"/>
      <c r="D10" s="22"/>
      <c r="E10" s="21"/>
      <c r="F10" s="35"/>
      <c r="G10" s="23"/>
    </row>
    <row r="11" spans="2:7" ht="16.5" customHeight="1">
      <c r="B11" s="210" t="s">
        <v>223</v>
      </c>
      <c r="C11" s="198" t="s">
        <v>66</v>
      </c>
      <c r="D11" s="194" t="s">
        <v>305</v>
      </c>
      <c r="E11" s="15" t="s">
        <v>319</v>
      </c>
      <c r="F11" s="46"/>
      <c r="G11" s="40">
        <f>F11*4</f>
        <v>0</v>
      </c>
    </row>
    <row r="12" spans="2:7" ht="16.5" customHeight="1" thickBot="1">
      <c r="B12" s="212"/>
      <c r="C12" s="199"/>
      <c r="D12" s="195"/>
      <c r="E12" s="24" t="s">
        <v>38</v>
      </c>
      <c r="F12" s="47"/>
      <c r="G12" s="41">
        <f>F12*6</f>
        <v>0</v>
      </c>
    </row>
    <row r="13" spans="2:7" s="12" customFormat="1" ht="6" customHeight="1" thickBot="1">
      <c r="B13" s="16"/>
      <c r="C13" s="17"/>
      <c r="D13" s="17"/>
      <c r="E13" s="17"/>
      <c r="F13" s="36"/>
      <c r="G13" s="23"/>
    </row>
    <row r="14" spans="2:7">
      <c r="B14" s="210" t="s">
        <v>308</v>
      </c>
      <c r="C14" s="198" t="s">
        <v>12</v>
      </c>
      <c r="D14" s="198" t="s">
        <v>307</v>
      </c>
      <c r="E14" s="15" t="s">
        <v>319</v>
      </c>
      <c r="F14" s="46"/>
      <c r="G14" s="40">
        <f>F14*4</f>
        <v>0</v>
      </c>
    </row>
    <row r="15" spans="2:7" s="12" customFormat="1" ht="15.75" thickBot="1">
      <c r="B15" s="212"/>
      <c r="C15" s="199"/>
      <c r="D15" s="199"/>
      <c r="E15" s="50" t="s">
        <v>37</v>
      </c>
      <c r="F15" s="47"/>
      <c r="G15" s="41">
        <f>F15*3</f>
        <v>0</v>
      </c>
    </row>
    <row r="16" spans="2:7" s="12" customFormat="1" ht="6" customHeight="1" thickBot="1">
      <c r="B16" s="16"/>
      <c r="C16" s="17"/>
      <c r="D16" s="17"/>
      <c r="E16" s="17"/>
      <c r="F16" s="36"/>
      <c r="G16" s="23"/>
    </row>
    <row r="17" spans="2:7" s="12" customFormat="1" ht="17.25" customHeight="1">
      <c r="B17" s="210" t="s">
        <v>344</v>
      </c>
      <c r="C17" s="198" t="s">
        <v>24</v>
      </c>
      <c r="D17" s="198" t="s">
        <v>345</v>
      </c>
      <c r="E17" s="15" t="s">
        <v>319</v>
      </c>
      <c r="F17" s="46"/>
      <c r="G17" s="40">
        <f>F17*4</f>
        <v>0</v>
      </c>
    </row>
    <row r="18" spans="2:7" s="12" customFormat="1" ht="17.25" customHeight="1" thickBot="1">
      <c r="B18" s="212"/>
      <c r="C18" s="199"/>
      <c r="D18" s="199"/>
      <c r="E18" s="50" t="s">
        <v>37</v>
      </c>
      <c r="F18" s="47"/>
      <c r="G18" s="41">
        <f>F18*3</f>
        <v>0</v>
      </c>
    </row>
    <row r="19" spans="2:7" s="12" customFormat="1" ht="5.25" customHeight="1" thickBot="1">
      <c r="B19" s="16"/>
      <c r="C19" s="17"/>
      <c r="D19" s="17"/>
      <c r="E19" s="17"/>
      <c r="F19" s="36"/>
      <c r="G19" s="23"/>
    </row>
    <row r="20" spans="2:7">
      <c r="B20" s="210" t="s">
        <v>224</v>
      </c>
      <c r="C20" s="198" t="s">
        <v>24</v>
      </c>
      <c r="D20" s="198" t="s">
        <v>305</v>
      </c>
      <c r="E20" s="15" t="s">
        <v>319</v>
      </c>
      <c r="F20" s="46"/>
      <c r="G20" s="40">
        <f>F20*4</f>
        <v>0</v>
      </c>
    </row>
    <row r="21" spans="2:7" s="12" customFormat="1" ht="15.75" thickBot="1">
      <c r="B21" s="212"/>
      <c r="C21" s="199"/>
      <c r="D21" s="199"/>
      <c r="E21" s="50" t="s">
        <v>37</v>
      </c>
      <c r="F21" s="47"/>
      <c r="G21" s="41">
        <f>F21*3</f>
        <v>0</v>
      </c>
    </row>
    <row r="22" spans="2:7" s="12" customFormat="1" ht="6" customHeight="1" thickBot="1">
      <c r="B22" s="16"/>
      <c r="C22" s="17"/>
      <c r="D22" s="17"/>
      <c r="E22" s="17"/>
      <c r="F22" s="36"/>
      <c r="G22" s="23"/>
    </row>
    <row r="23" spans="2:7">
      <c r="B23" s="210" t="s">
        <v>251</v>
      </c>
      <c r="C23" s="198" t="s">
        <v>176</v>
      </c>
      <c r="D23" s="198" t="s">
        <v>300</v>
      </c>
      <c r="E23" s="15" t="s">
        <v>319</v>
      </c>
      <c r="F23" s="46"/>
      <c r="G23" s="40">
        <f>F23*4</f>
        <v>0</v>
      </c>
    </row>
    <row r="24" spans="2:7" s="12" customFormat="1" ht="15.75" thickBot="1">
      <c r="B24" s="212"/>
      <c r="C24" s="199"/>
      <c r="D24" s="199"/>
      <c r="E24" s="50" t="s">
        <v>37</v>
      </c>
      <c r="F24" s="47"/>
      <c r="G24" s="41">
        <f>F24*3</f>
        <v>0</v>
      </c>
    </row>
    <row r="25" spans="2:7" s="12" customFormat="1" ht="6" customHeight="1" thickBot="1">
      <c r="B25" s="16"/>
      <c r="C25" s="17"/>
      <c r="D25" s="17"/>
      <c r="E25" s="17"/>
      <c r="F25" s="36"/>
      <c r="G25" s="23"/>
    </row>
    <row r="26" spans="2:7" ht="27.75" thickBot="1">
      <c r="B26" s="13" t="s">
        <v>273</v>
      </c>
      <c r="C26" s="25" t="s">
        <v>40</v>
      </c>
      <c r="D26" s="76" t="s">
        <v>301</v>
      </c>
      <c r="E26" s="26" t="s">
        <v>37</v>
      </c>
      <c r="F26" s="48"/>
      <c r="G26" s="39">
        <f>F26*3</f>
        <v>0</v>
      </c>
    </row>
    <row r="27" spans="2:7" s="12" customFormat="1" ht="6" customHeight="1">
      <c r="B27" s="16"/>
      <c r="C27" s="20"/>
      <c r="D27" s="22"/>
      <c r="E27" s="27"/>
      <c r="F27" s="35"/>
      <c r="G27" s="23"/>
    </row>
    <row r="28" spans="2:7" s="12" customFormat="1" ht="6" customHeight="1" thickBot="1">
      <c r="B28" s="16"/>
      <c r="C28" s="17"/>
      <c r="D28" s="17"/>
      <c r="E28" s="17"/>
      <c r="F28" s="36"/>
      <c r="G28" s="23"/>
    </row>
    <row r="29" spans="2:7" ht="16.5" customHeight="1">
      <c r="B29" s="210" t="s">
        <v>236</v>
      </c>
      <c r="C29" s="198" t="s">
        <v>175</v>
      </c>
      <c r="D29" s="198" t="s">
        <v>307</v>
      </c>
      <c r="E29" s="15" t="s">
        <v>319</v>
      </c>
      <c r="F29" s="46"/>
      <c r="G29" s="40">
        <f>F29*4</f>
        <v>0</v>
      </c>
    </row>
    <row r="30" spans="2:7" s="12" customFormat="1" ht="16.5" customHeight="1" thickBot="1">
      <c r="B30" s="212"/>
      <c r="C30" s="199"/>
      <c r="D30" s="199"/>
      <c r="E30" s="50" t="s">
        <v>37</v>
      </c>
      <c r="F30" s="47"/>
      <c r="G30" s="41">
        <f>F30*3</f>
        <v>0</v>
      </c>
    </row>
    <row r="31" spans="2:7" s="12" customFormat="1" ht="6" customHeight="1" thickBot="1">
      <c r="B31" s="16"/>
      <c r="C31" s="17"/>
      <c r="D31" s="17"/>
      <c r="E31" s="17"/>
      <c r="F31" s="36"/>
      <c r="G31" s="23"/>
    </row>
    <row r="32" spans="2:7" ht="16.5" customHeight="1">
      <c r="B32" s="210" t="s">
        <v>252</v>
      </c>
      <c r="C32" s="198" t="s">
        <v>119</v>
      </c>
      <c r="D32" s="198" t="s">
        <v>300</v>
      </c>
      <c r="E32" s="15" t="s">
        <v>319</v>
      </c>
      <c r="F32" s="46"/>
      <c r="G32" s="40">
        <f>F32*4</f>
        <v>0</v>
      </c>
    </row>
    <row r="33" spans="1:7" s="12" customFormat="1" ht="16.5" customHeight="1" thickBot="1">
      <c r="B33" s="212"/>
      <c r="C33" s="199"/>
      <c r="D33" s="199"/>
      <c r="E33" s="50" t="s">
        <v>37</v>
      </c>
      <c r="F33" s="47"/>
      <c r="G33" s="41">
        <f>F33*3</f>
        <v>0</v>
      </c>
    </row>
    <row r="34" spans="1:7" s="12" customFormat="1" ht="6" customHeight="1" thickBot="1">
      <c r="B34" s="16"/>
      <c r="C34" s="17"/>
      <c r="D34" s="17"/>
      <c r="E34" s="17"/>
      <c r="F34" s="36"/>
      <c r="G34" s="23"/>
    </row>
    <row r="35" spans="1:7" ht="27.75" thickBot="1">
      <c r="B35" s="13" t="s">
        <v>207</v>
      </c>
      <c r="C35" s="14" t="s">
        <v>208</v>
      </c>
      <c r="D35" s="65" t="s">
        <v>306</v>
      </c>
      <c r="E35" s="28" t="s">
        <v>319</v>
      </c>
      <c r="F35" s="45"/>
      <c r="G35" s="39">
        <f>F35*4</f>
        <v>0</v>
      </c>
    </row>
    <row r="36" spans="1:7" s="12" customFormat="1" ht="6" customHeight="1" thickBot="1">
      <c r="B36" s="16"/>
      <c r="C36" s="17"/>
      <c r="D36" s="17"/>
      <c r="E36" s="17"/>
      <c r="F36" s="36"/>
      <c r="G36" s="23"/>
    </row>
    <row r="37" spans="1:7" ht="15.75" customHeight="1">
      <c r="B37" s="210" t="s">
        <v>259</v>
      </c>
      <c r="C37" s="198" t="s">
        <v>141</v>
      </c>
      <c r="D37" s="198" t="s">
        <v>305</v>
      </c>
      <c r="E37" s="15" t="s">
        <v>319</v>
      </c>
      <c r="F37" s="46"/>
      <c r="G37" s="40">
        <f>F37*4</f>
        <v>0</v>
      </c>
    </row>
    <row r="38" spans="1:7" ht="15.75" customHeight="1">
      <c r="B38" s="211"/>
      <c r="C38" s="222"/>
      <c r="D38" s="222"/>
      <c r="E38" s="19" t="s">
        <v>38</v>
      </c>
      <c r="F38" s="53"/>
      <c r="G38" s="56">
        <f>F38*6</f>
        <v>0</v>
      </c>
    </row>
    <row r="39" spans="1:7" s="12" customFormat="1" ht="15.75" customHeight="1" thickBot="1">
      <c r="B39" s="212"/>
      <c r="C39" s="199"/>
      <c r="D39" s="199"/>
      <c r="E39" s="50" t="s">
        <v>37</v>
      </c>
      <c r="F39" s="47"/>
      <c r="G39" s="41">
        <f>F39*3</f>
        <v>0</v>
      </c>
    </row>
    <row r="40" spans="1:7" s="12" customFormat="1" ht="6" customHeight="1" thickBot="1">
      <c r="B40" s="16"/>
      <c r="C40" s="17"/>
      <c r="D40" s="17"/>
      <c r="E40" s="17"/>
      <c r="F40" s="36"/>
      <c r="G40" s="23"/>
    </row>
    <row r="41" spans="1:7" ht="15.75" thickBot="1">
      <c r="B41" s="13" t="s">
        <v>209</v>
      </c>
      <c r="C41" s="14" t="s">
        <v>208</v>
      </c>
      <c r="D41" s="14" t="s">
        <v>306</v>
      </c>
      <c r="E41" s="28" t="s">
        <v>319</v>
      </c>
      <c r="F41" s="45"/>
      <c r="G41" s="39">
        <f>F41*4</f>
        <v>0</v>
      </c>
    </row>
    <row r="42" spans="1:7" s="2" customFormat="1" ht="6" customHeight="1" thickBot="1">
      <c r="A42" s="5"/>
      <c r="B42" s="78"/>
      <c r="C42" s="17"/>
      <c r="D42" s="157"/>
      <c r="E42" s="38"/>
      <c r="F42" s="74"/>
      <c r="G42" s="43"/>
    </row>
    <row r="43" spans="1:7" ht="15" customHeight="1">
      <c r="A43" s="2"/>
      <c r="B43" s="196" t="s">
        <v>113</v>
      </c>
      <c r="C43" s="198" t="s">
        <v>42</v>
      </c>
      <c r="D43" s="207" t="s">
        <v>300</v>
      </c>
      <c r="E43" s="15" t="s">
        <v>319</v>
      </c>
      <c r="F43" s="70"/>
      <c r="G43" s="40">
        <f>F43*4</f>
        <v>0</v>
      </c>
    </row>
    <row r="44" spans="1:7" s="12" customFormat="1" ht="15" customHeight="1" thickBot="1">
      <c r="B44" s="197"/>
      <c r="C44" s="199"/>
      <c r="D44" s="209"/>
      <c r="E44" s="50" t="s">
        <v>37</v>
      </c>
      <c r="F44" s="72"/>
      <c r="G44" s="41">
        <f>F44*3</f>
        <v>0</v>
      </c>
    </row>
    <row r="45" spans="1:7" s="12" customFormat="1" ht="6" customHeight="1" thickBot="1">
      <c r="B45" s="16"/>
      <c r="C45" s="17"/>
      <c r="D45" s="17"/>
      <c r="E45" s="17"/>
      <c r="F45" s="36"/>
      <c r="G45" s="23"/>
    </row>
    <row r="46" spans="1:7">
      <c r="B46" s="210" t="s">
        <v>253</v>
      </c>
      <c r="C46" s="198" t="s">
        <v>28</v>
      </c>
      <c r="D46" s="200" t="s">
        <v>300</v>
      </c>
      <c r="E46" s="15" t="s">
        <v>319</v>
      </c>
      <c r="F46" s="46"/>
      <c r="G46" s="40">
        <f>F46*4</f>
        <v>0</v>
      </c>
    </row>
    <row r="47" spans="1:7" s="12" customFormat="1" ht="15.75" thickBot="1">
      <c r="B47" s="212"/>
      <c r="C47" s="199"/>
      <c r="D47" s="202"/>
      <c r="E47" s="50" t="s">
        <v>37</v>
      </c>
      <c r="F47" s="47"/>
      <c r="G47" s="41">
        <f>F47*3</f>
        <v>0</v>
      </c>
    </row>
    <row r="48" spans="1:7" s="12" customFormat="1" ht="6" customHeight="1" thickBot="1">
      <c r="B48" s="16"/>
      <c r="C48" s="17"/>
      <c r="D48" s="17"/>
      <c r="E48" s="17"/>
      <c r="F48" s="36"/>
      <c r="G48" s="23"/>
    </row>
    <row r="49" spans="2:8" s="12" customFormat="1">
      <c r="B49" s="210" t="s">
        <v>386</v>
      </c>
      <c r="C49" s="198" t="s">
        <v>347</v>
      </c>
      <c r="D49" s="200" t="s">
        <v>380</v>
      </c>
      <c r="E49" s="15" t="s">
        <v>319</v>
      </c>
      <c r="F49" s="46"/>
      <c r="G49" s="40">
        <f>F49*4</f>
        <v>0</v>
      </c>
    </row>
    <row r="50" spans="2:8" s="12" customFormat="1" ht="15.75" thickBot="1">
      <c r="B50" s="212"/>
      <c r="C50" s="199"/>
      <c r="D50" s="202"/>
      <c r="E50" s="50" t="s">
        <v>37</v>
      </c>
      <c r="F50" s="47"/>
      <c r="G50" s="41">
        <f>F50*3</f>
        <v>0</v>
      </c>
    </row>
    <row r="51" spans="2:8" s="12" customFormat="1" ht="6" customHeight="1" thickBot="1">
      <c r="B51" s="16"/>
      <c r="C51" s="17"/>
      <c r="D51" s="17"/>
      <c r="E51" s="17"/>
      <c r="F51" s="36"/>
      <c r="G51" s="23"/>
    </row>
    <row r="52" spans="2:8" ht="15.75" thickBot="1">
      <c r="B52" s="13" t="s">
        <v>210</v>
      </c>
      <c r="C52" s="14" t="s">
        <v>211</v>
      </c>
      <c r="D52" s="14" t="s">
        <v>306</v>
      </c>
      <c r="E52" s="28" t="s">
        <v>319</v>
      </c>
      <c r="F52" s="45"/>
      <c r="G52" s="39">
        <f>F52*4</f>
        <v>0</v>
      </c>
    </row>
    <row r="53" spans="2:8" s="12" customFormat="1" ht="6" customHeight="1" thickBot="1">
      <c r="B53" s="16"/>
      <c r="C53" s="17"/>
      <c r="D53" s="17"/>
      <c r="E53" s="17"/>
      <c r="F53" s="36"/>
      <c r="G53" s="23"/>
    </row>
    <row r="54" spans="2:8" ht="16.5" customHeight="1">
      <c r="B54" s="210" t="s">
        <v>266</v>
      </c>
      <c r="C54" s="198" t="s">
        <v>12</v>
      </c>
      <c r="D54" s="198" t="s">
        <v>204</v>
      </c>
      <c r="E54" s="15" t="s">
        <v>319</v>
      </c>
      <c r="F54" s="46"/>
      <c r="G54" s="40">
        <f>F54*4</f>
        <v>0</v>
      </c>
    </row>
    <row r="55" spans="2:8" ht="16.5" customHeight="1" thickBot="1">
      <c r="B55" s="212"/>
      <c r="C55" s="199"/>
      <c r="D55" s="199"/>
      <c r="E55" s="24" t="s">
        <v>38</v>
      </c>
      <c r="F55" s="47"/>
      <c r="G55" s="41">
        <f>F55*6</f>
        <v>0</v>
      </c>
    </row>
    <row r="56" spans="2:8" s="12" customFormat="1" ht="6" customHeight="1" thickBot="1">
      <c r="B56" s="16"/>
      <c r="C56" s="17"/>
      <c r="D56" s="17"/>
      <c r="E56" s="17"/>
      <c r="F56" s="36"/>
      <c r="G56" s="23"/>
    </row>
    <row r="57" spans="2:8" ht="15.75" customHeight="1">
      <c r="B57" s="210" t="s">
        <v>267</v>
      </c>
      <c r="C57" s="198" t="s">
        <v>12</v>
      </c>
      <c r="D57" s="198" t="s">
        <v>204</v>
      </c>
      <c r="E57" s="15" t="s">
        <v>319</v>
      </c>
      <c r="F57" s="46"/>
      <c r="G57" s="40">
        <f>F57*4</f>
        <v>0</v>
      </c>
    </row>
    <row r="58" spans="2:8" ht="15.75" customHeight="1" thickBot="1">
      <c r="B58" s="212"/>
      <c r="C58" s="199"/>
      <c r="D58" s="199"/>
      <c r="E58" s="24" t="s">
        <v>38</v>
      </c>
      <c r="F58" s="47"/>
      <c r="G58" s="41">
        <f>F58*6</f>
        <v>0</v>
      </c>
    </row>
    <row r="59" spans="2:8" s="12" customFormat="1" ht="6" customHeight="1" thickBot="1">
      <c r="B59" s="16"/>
      <c r="C59" s="17"/>
      <c r="D59" s="17"/>
      <c r="E59" s="36"/>
      <c r="F59" s="23"/>
      <c r="H59" s="17"/>
    </row>
    <row r="60" spans="2:8" s="12" customFormat="1" ht="15.75" customHeight="1">
      <c r="B60" s="210" t="s">
        <v>391</v>
      </c>
      <c r="C60" s="198" t="s">
        <v>378</v>
      </c>
      <c r="D60" s="198" t="s">
        <v>380</v>
      </c>
      <c r="E60" s="15" t="s">
        <v>319</v>
      </c>
      <c r="F60" s="46"/>
      <c r="G60" s="40">
        <f>F60*4</f>
        <v>0</v>
      </c>
      <c r="H60" s="17"/>
    </row>
    <row r="61" spans="2:8" s="12" customFormat="1" ht="15.75" customHeight="1" thickBot="1">
      <c r="B61" s="212"/>
      <c r="C61" s="199"/>
      <c r="D61" s="199"/>
      <c r="E61" s="50" t="s">
        <v>37</v>
      </c>
      <c r="F61" s="47"/>
      <c r="G61" s="41">
        <f>F61*3</f>
        <v>0</v>
      </c>
      <c r="H61" s="17"/>
    </row>
    <row r="62" spans="2:8" s="12" customFormat="1" ht="6" customHeight="1" thickBot="1">
      <c r="B62" s="16"/>
      <c r="C62" s="17"/>
      <c r="D62" s="17"/>
      <c r="E62" s="17"/>
      <c r="F62" s="36"/>
      <c r="G62" s="23"/>
    </row>
    <row r="63" spans="2:8" s="12" customFormat="1" ht="15.75" customHeight="1">
      <c r="B63" s="210" t="s">
        <v>376</v>
      </c>
      <c r="C63" s="198" t="s">
        <v>15</v>
      </c>
      <c r="D63" s="198" t="s">
        <v>370</v>
      </c>
      <c r="E63" s="15" t="s">
        <v>319</v>
      </c>
      <c r="F63" s="46"/>
      <c r="G63" s="40">
        <f>F63*4</f>
        <v>0</v>
      </c>
    </row>
    <row r="64" spans="2:8" s="12" customFormat="1" ht="15.75" customHeight="1" thickBot="1">
      <c r="B64" s="212"/>
      <c r="C64" s="199"/>
      <c r="D64" s="199"/>
      <c r="E64" s="50" t="s">
        <v>37</v>
      </c>
      <c r="F64" s="47"/>
      <c r="G64" s="41">
        <f>F64*3</f>
        <v>0</v>
      </c>
    </row>
    <row r="65" spans="2:7" s="12" customFormat="1" ht="6" customHeight="1" thickBot="1">
      <c r="B65" s="16"/>
      <c r="C65" s="17"/>
      <c r="D65" s="17"/>
      <c r="E65" s="17"/>
      <c r="F65" s="36"/>
      <c r="G65" s="23"/>
    </row>
    <row r="66" spans="2:7" s="12" customFormat="1" ht="15.75" customHeight="1">
      <c r="B66" s="210" t="s">
        <v>381</v>
      </c>
      <c r="C66" s="198" t="s">
        <v>329</v>
      </c>
      <c r="D66" s="198" t="s">
        <v>380</v>
      </c>
      <c r="E66" s="15" t="s">
        <v>319</v>
      </c>
      <c r="F66" s="46"/>
      <c r="G66" s="40">
        <f>F66*4</f>
        <v>0</v>
      </c>
    </row>
    <row r="67" spans="2:7" s="12" customFormat="1" ht="15.75" customHeight="1" thickBot="1">
      <c r="B67" s="212"/>
      <c r="C67" s="199"/>
      <c r="D67" s="199"/>
      <c r="E67" s="50" t="s">
        <v>37</v>
      </c>
      <c r="F67" s="47"/>
      <c r="G67" s="41">
        <f>F67*3</f>
        <v>0</v>
      </c>
    </row>
    <row r="68" spans="2:7" s="12" customFormat="1" ht="6" customHeight="1" thickBot="1">
      <c r="B68" s="16"/>
      <c r="C68" s="17"/>
      <c r="D68" s="17"/>
      <c r="E68" s="17"/>
      <c r="F68" s="36"/>
      <c r="G68" s="23"/>
    </row>
    <row r="69" spans="2:7" ht="15.75" thickBot="1">
      <c r="B69" s="13" t="s">
        <v>278</v>
      </c>
      <c r="C69" s="25" t="s">
        <v>42</v>
      </c>
      <c r="D69" s="76" t="s">
        <v>301</v>
      </c>
      <c r="E69" s="26" t="s">
        <v>37</v>
      </c>
      <c r="F69" s="45"/>
      <c r="G69" s="39">
        <f>F69*3</f>
        <v>0</v>
      </c>
    </row>
    <row r="70" spans="2:7" s="12" customFormat="1" ht="6" customHeight="1" thickBot="1">
      <c r="B70" s="16"/>
      <c r="C70" s="20"/>
      <c r="D70" s="22"/>
      <c r="E70" s="29"/>
      <c r="F70" s="35"/>
      <c r="G70" s="23"/>
    </row>
    <row r="71" spans="2:7" ht="15.75" thickBot="1">
      <c r="B71" s="13" t="s">
        <v>212</v>
      </c>
      <c r="C71" s="14" t="s">
        <v>213</v>
      </c>
      <c r="D71" s="14" t="s">
        <v>306</v>
      </c>
      <c r="E71" s="28" t="s">
        <v>319</v>
      </c>
      <c r="F71" s="45"/>
      <c r="G71" s="39">
        <f>F71*4</f>
        <v>0</v>
      </c>
    </row>
    <row r="72" spans="2:7" s="12" customFormat="1" ht="6" customHeight="1" thickBot="1">
      <c r="B72" s="16"/>
      <c r="C72" s="17"/>
      <c r="D72" s="17"/>
      <c r="E72" s="17"/>
      <c r="F72" s="36"/>
      <c r="G72" s="23"/>
    </row>
    <row r="73" spans="2:7">
      <c r="B73" s="210" t="s">
        <v>260</v>
      </c>
      <c r="C73" s="198" t="s">
        <v>1</v>
      </c>
      <c r="D73" s="198" t="s">
        <v>305</v>
      </c>
      <c r="E73" s="15" t="s">
        <v>319</v>
      </c>
      <c r="F73" s="46"/>
      <c r="G73" s="40">
        <f>F73*4</f>
        <v>0</v>
      </c>
    </row>
    <row r="74" spans="2:7" s="12" customFormat="1" ht="15.75" thickBot="1">
      <c r="B74" s="212"/>
      <c r="C74" s="199"/>
      <c r="D74" s="199"/>
      <c r="E74" s="50" t="s">
        <v>37</v>
      </c>
      <c r="F74" s="47"/>
      <c r="G74" s="41">
        <f>F74*3</f>
        <v>0</v>
      </c>
    </row>
    <row r="75" spans="2:7" s="12" customFormat="1" ht="6" customHeight="1" thickBot="1">
      <c r="B75" s="16"/>
      <c r="C75" s="17"/>
      <c r="D75" s="17"/>
      <c r="E75" s="17"/>
      <c r="F75" s="36"/>
      <c r="G75" s="23"/>
    </row>
    <row r="76" spans="2:7" ht="15.75" customHeight="1">
      <c r="B76" s="210" t="s">
        <v>261</v>
      </c>
      <c r="C76" s="198" t="s">
        <v>75</v>
      </c>
      <c r="D76" s="198" t="s">
        <v>305</v>
      </c>
      <c r="E76" s="15" t="s">
        <v>319</v>
      </c>
      <c r="F76" s="46"/>
      <c r="G76" s="40">
        <f>F76*4</f>
        <v>0</v>
      </c>
    </row>
    <row r="77" spans="2:7" ht="15.75" customHeight="1" thickBot="1">
      <c r="B77" s="212"/>
      <c r="C77" s="199"/>
      <c r="D77" s="199"/>
      <c r="E77" s="24" t="s">
        <v>38</v>
      </c>
      <c r="F77" s="47"/>
      <c r="G77" s="41">
        <f>F77*6</f>
        <v>0</v>
      </c>
    </row>
    <row r="78" spans="2:7" s="12" customFormat="1" ht="6" customHeight="1" thickBot="1">
      <c r="B78" s="16"/>
      <c r="C78" s="17"/>
      <c r="D78" s="17"/>
      <c r="E78" s="17"/>
      <c r="F78" s="36"/>
      <c r="G78" s="23"/>
    </row>
    <row r="79" spans="2:7" ht="16.5" customHeight="1">
      <c r="B79" s="210" t="s">
        <v>262</v>
      </c>
      <c r="C79" s="198" t="s">
        <v>75</v>
      </c>
      <c r="D79" s="198" t="s">
        <v>305</v>
      </c>
      <c r="E79" s="15" t="s">
        <v>319</v>
      </c>
      <c r="F79" s="46"/>
      <c r="G79" s="40">
        <f>F79*4</f>
        <v>0</v>
      </c>
    </row>
    <row r="80" spans="2:7" ht="16.5" customHeight="1" thickBot="1">
      <c r="B80" s="212"/>
      <c r="C80" s="199"/>
      <c r="D80" s="199"/>
      <c r="E80" s="24" t="s">
        <v>38</v>
      </c>
      <c r="F80" s="47"/>
      <c r="G80" s="41">
        <f>F80*6</f>
        <v>0</v>
      </c>
    </row>
    <row r="81" spans="1:9" s="12" customFormat="1" ht="6" customHeight="1" thickBot="1">
      <c r="B81" s="16"/>
      <c r="C81" s="17"/>
      <c r="D81" s="17"/>
      <c r="E81" s="17"/>
      <c r="F81" s="36"/>
      <c r="G81" s="23"/>
    </row>
    <row r="82" spans="1:9" ht="27.75" thickBot="1">
      <c r="B82" s="13" t="s">
        <v>254</v>
      </c>
      <c r="C82" s="14" t="s">
        <v>208</v>
      </c>
      <c r="D82" s="14" t="s">
        <v>306</v>
      </c>
      <c r="E82" s="28" t="s">
        <v>319</v>
      </c>
      <c r="F82" s="45"/>
      <c r="G82" s="39">
        <f>F82*4</f>
        <v>0</v>
      </c>
      <c r="I82" s="12" t="s">
        <v>318</v>
      </c>
    </row>
    <row r="83" spans="1:9" s="12" customFormat="1" ht="6" customHeight="1" thickBot="1">
      <c r="A83" s="17"/>
      <c r="B83" s="17"/>
      <c r="C83" s="36"/>
      <c r="D83" s="23"/>
      <c r="F83" s="17"/>
      <c r="G83" s="17"/>
      <c r="H83" s="36"/>
    </row>
    <row r="84" spans="1:9" s="12" customFormat="1">
      <c r="B84" s="210" t="s">
        <v>398</v>
      </c>
      <c r="C84" s="198" t="s">
        <v>24</v>
      </c>
      <c r="D84" s="198" t="s">
        <v>392</v>
      </c>
      <c r="E84" s="15" t="s">
        <v>319</v>
      </c>
      <c r="F84" s="46"/>
      <c r="G84" s="40">
        <f>F84*4</f>
        <v>0</v>
      </c>
    </row>
    <row r="85" spans="1:9" s="12" customFormat="1" ht="15.75" thickBot="1">
      <c r="B85" s="212"/>
      <c r="C85" s="199"/>
      <c r="D85" s="199"/>
      <c r="E85" s="50" t="s">
        <v>37</v>
      </c>
      <c r="F85" s="47"/>
      <c r="G85" s="41">
        <f>F85*3</f>
        <v>0</v>
      </c>
    </row>
    <row r="86" spans="1:9" s="12" customFormat="1" ht="6" customHeight="1" thickBot="1">
      <c r="B86" s="16"/>
      <c r="C86" s="17"/>
      <c r="D86" s="23"/>
      <c r="F86" s="17"/>
      <c r="G86" s="17"/>
      <c r="H86" s="36"/>
    </row>
    <row r="87" spans="1:9" s="12" customFormat="1" ht="15.75" thickBot="1">
      <c r="B87" s="13" t="s">
        <v>398</v>
      </c>
      <c r="C87" s="14" t="s">
        <v>24</v>
      </c>
      <c r="D87" s="14" t="s">
        <v>400</v>
      </c>
      <c r="E87" s="77" t="s">
        <v>38</v>
      </c>
      <c r="F87" s="45"/>
      <c r="G87" s="39">
        <f>F87*6</f>
        <v>0</v>
      </c>
    </row>
    <row r="88" spans="1:9" s="12" customFormat="1" ht="6" customHeight="1" thickBot="1">
      <c r="B88" s="16"/>
      <c r="C88" s="17"/>
      <c r="D88" s="17"/>
      <c r="E88" s="17"/>
      <c r="F88" s="36"/>
      <c r="G88" s="23"/>
    </row>
    <row r="89" spans="1:9">
      <c r="B89" s="210" t="s">
        <v>237</v>
      </c>
      <c r="C89" s="198" t="s">
        <v>238</v>
      </c>
      <c r="D89" s="198" t="s">
        <v>307</v>
      </c>
      <c r="E89" s="15" t="s">
        <v>319</v>
      </c>
      <c r="F89" s="46"/>
      <c r="G89" s="40">
        <f>F89*4</f>
        <v>0</v>
      </c>
    </row>
    <row r="90" spans="1:9" s="12" customFormat="1" ht="15.75" thickBot="1">
      <c r="B90" s="212"/>
      <c r="C90" s="199"/>
      <c r="D90" s="199"/>
      <c r="E90" s="50" t="s">
        <v>37</v>
      </c>
      <c r="F90" s="47"/>
      <c r="G90" s="41">
        <f>F90*3</f>
        <v>0</v>
      </c>
    </row>
    <row r="91" spans="1:9" s="12" customFormat="1" ht="5.25" customHeight="1" thickBot="1">
      <c r="B91" s="16"/>
      <c r="C91" s="17"/>
      <c r="D91" s="17"/>
      <c r="E91" s="17"/>
      <c r="F91" s="36"/>
      <c r="G91" s="23"/>
    </row>
    <row r="92" spans="1:9" ht="15.75" thickBot="1">
      <c r="B92" s="13" t="s">
        <v>276</v>
      </c>
      <c r="C92" s="14" t="s">
        <v>277</v>
      </c>
      <c r="D92" s="76" t="s">
        <v>301</v>
      </c>
      <c r="E92" s="26" t="s">
        <v>37</v>
      </c>
      <c r="F92" s="45"/>
      <c r="G92" s="39">
        <f>F9*3</f>
        <v>0</v>
      </c>
    </row>
    <row r="93" spans="1:9" s="12" customFormat="1" ht="6" customHeight="1" thickBot="1">
      <c r="B93" s="16"/>
      <c r="C93" s="20"/>
      <c r="D93" s="22"/>
      <c r="E93" s="29"/>
      <c r="F93" s="35"/>
      <c r="G93" s="23"/>
    </row>
    <row r="94" spans="1:9" ht="16.5" customHeight="1">
      <c r="B94" s="210" t="s">
        <v>239</v>
      </c>
      <c r="C94" s="198" t="s">
        <v>12</v>
      </c>
      <c r="D94" s="198" t="s">
        <v>307</v>
      </c>
      <c r="E94" s="15" t="s">
        <v>319</v>
      </c>
      <c r="F94" s="46"/>
      <c r="G94" s="40">
        <f>F94*4</f>
        <v>0</v>
      </c>
    </row>
    <row r="95" spans="1:9" s="12" customFormat="1" ht="15.75" thickBot="1">
      <c r="B95" s="212"/>
      <c r="C95" s="199"/>
      <c r="D95" s="199"/>
      <c r="E95" s="50" t="s">
        <v>37</v>
      </c>
      <c r="F95" s="47"/>
      <c r="G95" s="41">
        <f>F95*3</f>
        <v>0</v>
      </c>
    </row>
    <row r="96" spans="1:9" s="12" customFormat="1" ht="6" customHeight="1" thickBot="1">
      <c r="B96" s="16"/>
      <c r="C96" s="17"/>
      <c r="D96" s="17"/>
      <c r="E96" s="17"/>
      <c r="F96" s="36"/>
      <c r="G96" s="23"/>
    </row>
    <row r="97" spans="2:8" ht="27.75" thickBot="1">
      <c r="B97" s="13" t="s">
        <v>279</v>
      </c>
      <c r="C97" s="14" t="s">
        <v>15</v>
      </c>
      <c r="D97" s="76" t="s">
        <v>301</v>
      </c>
      <c r="E97" s="26" t="s">
        <v>37</v>
      </c>
      <c r="F97" s="45"/>
      <c r="G97" s="39">
        <f>F97*3</f>
        <v>0</v>
      </c>
    </row>
    <row r="98" spans="2:8" s="12" customFormat="1" ht="6" customHeight="1" thickBot="1">
      <c r="B98" s="16"/>
      <c r="C98" s="20"/>
      <c r="D98" s="22"/>
      <c r="E98" s="29"/>
      <c r="F98" s="35"/>
      <c r="G98" s="23"/>
    </row>
    <row r="99" spans="2:8">
      <c r="B99" s="210" t="s">
        <v>269</v>
      </c>
      <c r="C99" s="198" t="s">
        <v>270</v>
      </c>
      <c r="D99" s="200" t="s">
        <v>300</v>
      </c>
      <c r="E99" s="15" t="s">
        <v>319</v>
      </c>
      <c r="F99" s="46"/>
      <c r="G99" s="40">
        <f>F99*4</f>
        <v>0</v>
      </c>
    </row>
    <row r="100" spans="2:8" s="12" customFormat="1" ht="15.75" thickBot="1">
      <c r="B100" s="212"/>
      <c r="C100" s="199"/>
      <c r="D100" s="202"/>
      <c r="E100" s="50" t="s">
        <v>37</v>
      </c>
      <c r="F100" s="47"/>
      <c r="G100" s="41">
        <f>F100*3</f>
        <v>0</v>
      </c>
    </row>
    <row r="101" spans="2:8" s="12" customFormat="1" ht="6" customHeight="1" thickBot="1">
      <c r="B101" s="16"/>
      <c r="C101" s="17"/>
      <c r="D101" s="17"/>
      <c r="E101" s="17"/>
      <c r="F101" s="36"/>
      <c r="G101" s="23"/>
    </row>
    <row r="102" spans="2:8">
      <c r="B102" s="210" t="s">
        <v>225</v>
      </c>
      <c r="C102" s="198" t="s">
        <v>1</v>
      </c>
      <c r="D102" s="198" t="s">
        <v>305</v>
      </c>
      <c r="E102" s="15" t="s">
        <v>319</v>
      </c>
      <c r="F102" s="46"/>
      <c r="G102" s="40">
        <f>F102*4</f>
        <v>0</v>
      </c>
    </row>
    <row r="103" spans="2:8" s="12" customFormat="1" ht="15.75" thickBot="1">
      <c r="B103" s="212"/>
      <c r="C103" s="199"/>
      <c r="D103" s="199"/>
      <c r="E103" s="50" t="s">
        <v>37</v>
      </c>
      <c r="F103" s="47"/>
      <c r="G103" s="41">
        <f>F103*3</f>
        <v>0</v>
      </c>
    </row>
    <row r="104" spans="2:8" s="12" customFormat="1" ht="6" customHeight="1" thickBot="1">
      <c r="B104" s="16"/>
      <c r="C104" s="17"/>
      <c r="D104" s="17"/>
      <c r="E104" s="36"/>
      <c r="F104" s="23"/>
      <c r="H104" s="17"/>
    </row>
    <row r="105" spans="2:8" s="12" customFormat="1">
      <c r="B105" s="210" t="s">
        <v>374</v>
      </c>
      <c r="C105" s="198" t="s">
        <v>329</v>
      </c>
      <c r="D105" s="198" t="s">
        <v>370</v>
      </c>
      <c r="E105" s="15" t="s">
        <v>319</v>
      </c>
      <c r="F105" s="46"/>
      <c r="G105" s="40">
        <f>F105*4</f>
        <v>0</v>
      </c>
    </row>
    <row r="106" spans="2:8" s="12" customFormat="1" ht="15.75" thickBot="1">
      <c r="B106" s="212"/>
      <c r="C106" s="199"/>
      <c r="D106" s="199"/>
      <c r="E106" s="50" t="s">
        <v>37</v>
      </c>
      <c r="F106" s="47"/>
      <c r="G106" s="41">
        <f>F106*3</f>
        <v>0</v>
      </c>
    </row>
    <row r="107" spans="2:8" s="12" customFormat="1" ht="6" customHeight="1" thickBot="1">
      <c r="B107" s="16"/>
      <c r="C107" s="17"/>
      <c r="D107" s="17"/>
      <c r="E107" s="17"/>
      <c r="F107" s="36"/>
      <c r="G107" s="23"/>
    </row>
    <row r="108" spans="2:8" ht="15.75" customHeight="1">
      <c r="B108" s="210" t="s">
        <v>226</v>
      </c>
      <c r="C108" s="198" t="s">
        <v>78</v>
      </c>
      <c r="D108" s="198" t="s">
        <v>305</v>
      </c>
      <c r="E108" s="15" t="s">
        <v>319</v>
      </c>
      <c r="F108" s="46"/>
      <c r="G108" s="40">
        <f>F108*4</f>
        <v>0</v>
      </c>
    </row>
    <row r="109" spans="2:8" ht="15.75" customHeight="1" thickBot="1">
      <c r="B109" s="212"/>
      <c r="C109" s="199"/>
      <c r="D109" s="199"/>
      <c r="E109" s="24" t="s">
        <v>38</v>
      </c>
      <c r="F109" s="47"/>
      <c r="G109" s="41">
        <f>F109*6</f>
        <v>0</v>
      </c>
    </row>
    <row r="110" spans="2:8" s="12" customFormat="1" ht="6" customHeight="1" thickBot="1">
      <c r="B110" s="16"/>
      <c r="C110" s="17"/>
      <c r="D110" s="17"/>
      <c r="E110" s="17"/>
      <c r="F110" s="36"/>
      <c r="G110" s="23"/>
    </row>
    <row r="111" spans="2:8" s="12" customFormat="1" ht="15.75" customHeight="1">
      <c r="B111" s="210" t="s">
        <v>372</v>
      </c>
      <c r="C111" s="198" t="s">
        <v>329</v>
      </c>
      <c r="D111" s="198" t="s">
        <v>370</v>
      </c>
      <c r="E111" s="15" t="s">
        <v>319</v>
      </c>
      <c r="F111" s="46"/>
      <c r="G111" s="40">
        <f>F111*4</f>
        <v>0</v>
      </c>
    </row>
    <row r="112" spans="2:8" s="12" customFormat="1" ht="15.75" customHeight="1" thickBot="1">
      <c r="B112" s="212"/>
      <c r="C112" s="199"/>
      <c r="D112" s="199"/>
      <c r="E112" s="50" t="s">
        <v>37</v>
      </c>
      <c r="F112" s="47"/>
      <c r="G112" s="41">
        <f>F112*3</f>
        <v>0</v>
      </c>
    </row>
    <row r="113" spans="2:7" s="12" customFormat="1" ht="6" customHeight="1" thickBot="1">
      <c r="B113" s="16"/>
      <c r="C113" s="17"/>
      <c r="D113" s="17"/>
      <c r="E113" s="17"/>
      <c r="F113" s="36"/>
      <c r="G113" s="23"/>
    </row>
    <row r="114" spans="2:7" ht="15.75" thickBot="1">
      <c r="B114" s="13" t="s">
        <v>227</v>
      </c>
      <c r="C114" s="14" t="s">
        <v>24</v>
      </c>
      <c r="D114" s="14" t="s">
        <v>305</v>
      </c>
      <c r="E114" s="28" t="s">
        <v>319</v>
      </c>
      <c r="F114" s="45"/>
      <c r="G114" s="39">
        <f>F114*4</f>
        <v>0</v>
      </c>
    </row>
    <row r="115" spans="2:7" s="12" customFormat="1" ht="6" customHeight="1" thickBot="1">
      <c r="B115" s="16"/>
      <c r="C115" s="17"/>
      <c r="D115" s="17"/>
      <c r="E115" s="17"/>
      <c r="F115" s="36"/>
      <c r="G115" s="23"/>
    </row>
    <row r="116" spans="2:7" ht="15.75" thickBot="1">
      <c r="B116" s="13" t="s">
        <v>214</v>
      </c>
      <c r="C116" s="14" t="s">
        <v>78</v>
      </c>
      <c r="D116" s="14" t="s">
        <v>306</v>
      </c>
      <c r="E116" s="28" t="s">
        <v>319</v>
      </c>
      <c r="F116" s="45"/>
      <c r="G116" s="39">
        <f>F116*4</f>
        <v>0</v>
      </c>
    </row>
    <row r="117" spans="2:7" s="12" customFormat="1" ht="6" customHeight="1" thickBot="1">
      <c r="B117" s="16"/>
      <c r="C117" s="17"/>
      <c r="D117" s="17"/>
      <c r="E117" s="17"/>
      <c r="F117" s="36"/>
      <c r="G117" s="23"/>
    </row>
    <row r="118" spans="2:7" ht="15.75" thickBot="1">
      <c r="B118" s="13" t="s">
        <v>249</v>
      </c>
      <c r="C118" s="14" t="s">
        <v>10</v>
      </c>
      <c r="D118" s="14" t="s">
        <v>250</v>
      </c>
      <c r="E118" s="28" t="s">
        <v>319</v>
      </c>
      <c r="F118" s="45"/>
      <c r="G118" s="39">
        <f>F118*4</f>
        <v>0</v>
      </c>
    </row>
    <row r="119" spans="2:7" s="12" customFormat="1" ht="6" customHeight="1" thickBot="1">
      <c r="B119" s="16"/>
      <c r="C119" s="17"/>
      <c r="D119" s="17"/>
      <c r="E119" s="17"/>
      <c r="F119" s="36"/>
      <c r="G119" s="23"/>
    </row>
    <row r="120" spans="2:7" ht="16.5" customHeight="1">
      <c r="B120" s="210" t="s">
        <v>240</v>
      </c>
      <c r="C120" s="198" t="s">
        <v>241</v>
      </c>
      <c r="D120" s="198" t="s">
        <v>307</v>
      </c>
      <c r="E120" s="15" t="s">
        <v>319</v>
      </c>
      <c r="F120" s="46"/>
      <c r="G120" s="40">
        <f>F120*4</f>
        <v>0</v>
      </c>
    </row>
    <row r="121" spans="2:7" s="12" customFormat="1" ht="15.75" thickBot="1">
      <c r="B121" s="212"/>
      <c r="C121" s="199"/>
      <c r="D121" s="199"/>
      <c r="E121" s="50" t="s">
        <v>37</v>
      </c>
      <c r="F121" s="47"/>
      <c r="G121" s="41">
        <f>F121*3</f>
        <v>0</v>
      </c>
    </row>
    <row r="122" spans="2:7" s="12" customFormat="1" ht="6" customHeight="1" thickBot="1">
      <c r="B122" s="16"/>
      <c r="C122" s="17"/>
      <c r="D122" s="17"/>
      <c r="E122" s="17"/>
      <c r="F122" s="36"/>
      <c r="G122" s="23"/>
    </row>
    <row r="123" spans="2:7" ht="15.75" thickBot="1">
      <c r="B123" s="13" t="s">
        <v>215</v>
      </c>
      <c r="C123" s="14" t="s">
        <v>216</v>
      </c>
      <c r="D123" s="14" t="s">
        <v>306</v>
      </c>
      <c r="E123" s="28" t="s">
        <v>319</v>
      </c>
      <c r="F123" s="45"/>
      <c r="G123" s="39">
        <f>F123*4</f>
        <v>0</v>
      </c>
    </row>
    <row r="124" spans="2:7" s="12" customFormat="1" ht="6" customHeight="1" thickBot="1">
      <c r="B124" s="16"/>
      <c r="C124" s="17"/>
      <c r="D124" s="17"/>
      <c r="E124" s="17"/>
      <c r="F124" s="36"/>
      <c r="G124" s="23"/>
    </row>
    <row r="125" spans="2:7">
      <c r="B125" s="210" t="s">
        <v>228</v>
      </c>
      <c r="C125" s="198" t="s">
        <v>66</v>
      </c>
      <c r="D125" s="198" t="s">
        <v>305</v>
      </c>
      <c r="E125" s="15" t="s">
        <v>319</v>
      </c>
      <c r="F125" s="46"/>
      <c r="G125" s="40">
        <f>F125*4</f>
        <v>0</v>
      </c>
    </row>
    <row r="126" spans="2:7" s="12" customFormat="1" ht="15.75" thickBot="1">
      <c r="B126" s="212"/>
      <c r="C126" s="199"/>
      <c r="D126" s="199"/>
      <c r="E126" s="50" t="s">
        <v>37</v>
      </c>
      <c r="F126" s="47"/>
      <c r="G126" s="41">
        <f>F126*3</f>
        <v>0</v>
      </c>
    </row>
    <row r="127" spans="2:7" s="12" customFormat="1" ht="6" customHeight="1" thickBot="1">
      <c r="B127" s="16"/>
      <c r="C127" s="17"/>
      <c r="D127" s="17"/>
      <c r="E127" s="17"/>
      <c r="F127" s="36"/>
      <c r="G127" s="23"/>
    </row>
    <row r="128" spans="2:7" ht="27.75" thickBot="1">
      <c r="B128" s="13" t="s">
        <v>217</v>
      </c>
      <c r="C128" s="14" t="s">
        <v>54</v>
      </c>
      <c r="D128" s="14" t="s">
        <v>306</v>
      </c>
      <c r="E128" s="28" t="s">
        <v>319</v>
      </c>
      <c r="F128" s="45"/>
      <c r="G128" s="39">
        <f>F128*4</f>
        <v>0</v>
      </c>
    </row>
    <row r="129" spans="2:7" s="12" customFormat="1" ht="6" customHeight="1" thickBot="1">
      <c r="B129" s="16"/>
      <c r="C129" s="17"/>
      <c r="D129" s="17"/>
      <c r="E129" s="17"/>
      <c r="F129" s="36"/>
      <c r="G129" s="23"/>
    </row>
    <row r="130" spans="2:7">
      <c r="B130" s="210" t="s">
        <v>229</v>
      </c>
      <c r="C130" s="198" t="s">
        <v>80</v>
      </c>
      <c r="D130" s="198" t="s">
        <v>305</v>
      </c>
      <c r="E130" s="15" t="s">
        <v>319</v>
      </c>
      <c r="F130" s="46"/>
      <c r="G130" s="40">
        <f>F130*4</f>
        <v>0</v>
      </c>
    </row>
    <row r="131" spans="2:7" s="12" customFormat="1" ht="15.75" thickBot="1">
      <c r="B131" s="212"/>
      <c r="C131" s="199"/>
      <c r="D131" s="199"/>
      <c r="E131" s="50" t="s">
        <v>37</v>
      </c>
      <c r="F131" s="47"/>
      <c r="G131" s="41">
        <f>F131*3</f>
        <v>0</v>
      </c>
    </row>
    <row r="132" spans="2:7" s="12" customFormat="1" ht="6" customHeight="1" thickBot="1">
      <c r="B132" s="16"/>
      <c r="C132" s="17"/>
      <c r="D132" s="17"/>
      <c r="E132" s="17"/>
      <c r="F132" s="36"/>
      <c r="G132" s="23"/>
    </row>
    <row r="133" spans="2:7" ht="15.75" customHeight="1">
      <c r="B133" s="210" t="s">
        <v>242</v>
      </c>
      <c r="C133" s="198" t="s">
        <v>241</v>
      </c>
      <c r="D133" s="198" t="s">
        <v>299</v>
      </c>
      <c r="E133" s="15" t="s">
        <v>319</v>
      </c>
      <c r="F133" s="46"/>
      <c r="G133" s="40">
        <f>F133*4</f>
        <v>0</v>
      </c>
    </row>
    <row r="134" spans="2:7" ht="15.75" customHeight="1">
      <c r="B134" s="211"/>
      <c r="C134" s="222"/>
      <c r="D134" s="222"/>
      <c r="E134" s="19" t="s">
        <v>38</v>
      </c>
      <c r="F134" s="53"/>
      <c r="G134" s="56">
        <f>F134*6</f>
        <v>0</v>
      </c>
    </row>
    <row r="135" spans="2:7" s="12" customFormat="1" ht="15.75" customHeight="1" thickBot="1">
      <c r="B135" s="212"/>
      <c r="C135" s="199"/>
      <c r="D135" s="199"/>
      <c r="E135" s="50" t="s">
        <v>37</v>
      </c>
      <c r="F135" s="47"/>
      <c r="G135" s="41">
        <f>F135*3</f>
        <v>0</v>
      </c>
    </row>
    <row r="136" spans="2:7" s="4" customFormat="1" ht="5.25" customHeight="1" thickBot="1">
      <c r="B136" s="112"/>
      <c r="C136" s="113"/>
      <c r="D136" s="17"/>
      <c r="E136" s="38"/>
      <c r="F136" s="85"/>
      <c r="G136" s="147"/>
    </row>
    <row r="137" spans="2:7" s="4" customFormat="1" ht="18" customHeight="1">
      <c r="B137" s="196" t="s">
        <v>354</v>
      </c>
      <c r="C137" s="198" t="s">
        <v>353</v>
      </c>
      <c r="D137" s="198" t="s">
        <v>345</v>
      </c>
      <c r="E137" s="15" t="s">
        <v>319</v>
      </c>
      <c r="F137" s="70"/>
      <c r="G137" s="146">
        <f>F137*4</f>
        <v>0</v>
      </c>
    </row>
    <row r="138" spans="2:7" s="4" customFormat="1" ht="18" customHeight="1" thickBot="1">
      <c r="B138" s="197"/>
      <c r="C138" s="199"/>
      <c r="D138" s="199"/>
      <c r="E138" s="84" t="s">
        <v>37</v>
      </c>
      <c r="F138" s="72"/>
      <c r="G138" s="149">
        <f>F138*3</f>
        <v>0</v>
      </c>
    </row>
    <row r="139" spans="2:7" s="4" customFormat="1" ht="5.25" customHeight="1" thickBot="1">
      <c r="B139" s="112"/>
      <c r="C139" s="113"/>
      <c r="D139" s="17"/>
      <c r="E139" s="38"/>
      <c r="F139" s="85"/>
      <c r="G139" s="147"/>
    </row>
    <row r="140" spans="2:7" s="4" customFormat="1" ht="18" customHeight="1">
      <c r="B140" s="192" t="s">
        <v>355</v>
      </c>
      <c r="C140" s="194" t="s">
        <v>353</v>
      </c>
      <c r="D140" s="194" t="s">
        <v>345</v>
      </c>
      <c r="E140" s="15" t="s">
        <v>319</v>
      </c>
      <c r="F140" s="70"/>
      <c r="G140" s="146">
        <f>F140*4</f>
        <v>0</v>
      </c>
    </row>
    <row r="141" spans="2:7" s="4" customFormat="1" ht="18" customHeight="1" thickBot="1">
      <c r="B141" s="193"/>
      <c r="C141" s="195"/>
      <c r="D141" s="195"/>
      <c r="E141" s="84" t="s">
        <v>37</v>
      </c>
      <c r="F141" s="72"/>
      <c r="G141" s="149">
        <f>F141*3</f>
        <v>0</v>
      </c>
    </row>
    <row r="142" spans="2:7" s="12" customFormat="1" ht="6" customHeight="1" thickBot="1">
      <c r="B142" s="32"/>
      <c r="C142" s="33"/>
      <c r="D142" s="33"/>
      <c r="E142" s="33"/>
      <c r="F142" s="37"/>
      <c r="G142" s="44"/>
    </row>
    <row r="143" spans="2:7" ht="30" customHeight="1" thickBot="1">
      <c r="B143" s="13" t="s">
        <v>218</v>
      </c>
      <c r="C143" s="14" t="s">
        <v>208</v>
      </c>
      <c r="D143" s="14" t="s">
        <v>306</v>
      </c>
      <c r="E143" s="28" t="s">
        <v>319</v>
      </c>
      <c r="F143" s="45"/>
      <c r="G143" s="39">
        <f>F143*4</f>
        <v>0</v>
      </c>
    </row>
    <row r="144" spans="2:7" s="12" customFormat="1" ht="6" customHeight="1" thickBot="1">
      <c r="B144" s="16"/>
      <c r="C144" s="17"/>
      <c r="D144" s="17"/>
      <c r="E144" s="17"/>
      <c r="F144" s="36"/>
      <c r="G144" s="23"/>
    </row>
    <row r="145" spans="2:8" ht="15.75" thickBot="1">
      <c r="B145" s="13" t="s">
        <v>255</v>
      </c>
      <c r="C145" s="14" t="s">
        <v>66</v>
      </c>
      <c r="D145" s="14" t="s">
        <v>306</v>
      </c>
      <c r="E145" s="28" t="s">
        <v>319</v>
      </c>
      <c r="F145" s="45"/>
      <c r="G145" s="39">
        <f>F145*4</f>
        <v>0</v>
      </c>
    </row>
    <row r="146" spans="2:8" s="12" customFormat="1" ht="6" customHeight="1" thickBot="1">
      <c r="B146" s="16"/>
      <c r="C146" s="17"/>
      <c r="D146" s="17"/>
      <c r="E146" s="17"/>
      <c r="F146" s="36"/>
      <c r="G146" s="23"/>
    </row>
    <row r="147" spans="2:8">
      <c r="B147" s="210" t="s">
        <v>263</v>
      </c>
      <c r="C147" s="198" t="s">
        <v>66</v>
      </c>
      <c r="D147" s="198" t="s">
        <v>305</v>
      </c>
      <c r="E147" s="15" t="s">
        <v>319</v>
      </c>
      <c r="F147" s="46"/>
      <c r="G147" s="40">
        <f>F147*4</f>
        <v>0</v>
      </c>
    </row>
    <row r="148" spans="2:8" s="12" customFormat="1" ht="15.75" thickBot="1">
      <c r="B148" s="212"/>
      <c r="C148" s="199"/>
      <c r="D148" s="199"/>
      <c r="E148" s="50" t="s">
        <v>37</v>
      </c>
      <c r="F148" s="47"/>
      <c r="G148" s="41">
        <f>F148*3</f>
        <v>0</v>
      </c>
    </row>
    <row r="149" spans="2:8" s="12" customFormat="1" ht="6" customHeight="1" thickBot="1">
      <c r="B149" s="16"/>
      <c r="C149" s="17"/>
      <c r="D149" s="17"/>
      <c r="E149" s="17"/>
      <c r="F149" s="36"/>
      <c r="G149" s="23"/>
    </row>
    <row r="150" spans="2:8">
      <c r="B150" s="210" t="s">
        <v>271</v>
      </c>
      <c r="C150" s="198" t="s">
        <v>15</v>
      </c>
      <c r="D150" s="198" t="s">
        <v>300</v>
      </c>
      <c r="E150" s="15" t="s">
        <v>319</v>
      </c>
      <c r="F150" s="46"/>
      <c r="G150" s="40">
        <f>F150*4</f>
        <v>0</v>
      </c>
    </row>
    <row r="151" spans="2:8" s="12" customFormat="1" ht="15.75" thickBot="1">
      <c r="B151" s="212"/>
      <c r="C151" s="199"/>
      <c r="D151" s="199"/>
      <c r="E151" s="50" t="s">
        <v>37</v>
      </c>
      <c r="F151" s="47"/>
      <c r="G151" s="41">
        <f>F151*3</f>
        <v>0</v>
      </c>
    </row>
    <row r="152" spans="2:8" s="12" customFormat="1" ht="6" customHeight="1">
      <c r="B152" s="16"/>
      <c r="C152" s="17"/>
      <c r="D152" s="17"/>
      <c r="E152" s="17"/>
      <c r="F152" s="36"/>
      <c r="G152" s="23"/>
    </row>
    <row r="153" spans="2:8" s="12" customFormat="1">
      <c r="B153" s="226" t="s">
        <v>363</v>
      </c>
      <c r="C153" s="201" t="s">
        <v>10</v>
      </c>
      <c r="D153" s="201" t="s">
        <v>364</v>
      </c>
      <c r="E153" s="182" t="s">
        <v>319</v>
      </c>
      <c r="F153" s="53"/>
      <c r="G153" s="183">
        <f>F153*4</f>
        <v>0</v>
      </c>
    </row>
    <row r="154" spans="2:8" s="12" customFormat="1">
      <c r="B154" s="226"/>
      <c r="C154" s="201"/>
      <c r="D154" s="201"/>
      <c r="E154" s="184" t="s">
        <v>37</v>
      </c>
      <c r="F154" s="53"/>
      <c r="G154" s="183">
        <f>F154*3</f>
        <v>0</v>
      </c>
    </row>
    <row r="155" spans="2:8" s="12" customFormat="1" ht="6" customHeight="1" thickBot="1">
      <c r="B155" s="16"/>
      <c r="C155" s="17"/>
      <c r="D155" s="17"/>
      <c r="E155" s="17"/>
      <c r="F155" s="36"/>
      <c r="G155" s="23"/>
    </row>
    <row r="156" spans="2:8" s="12" customFormat="1" ht="15.75" customHeight="1" thickBot="1">
      <c r="B156" s="13" t="s">
        <v>365</v>
      </c>
      <c r="C156" s="14" t="s">
        <v>10</v>
      </c>
      <c r="D156" s="14" t="s">
        <v>366</v>
      </c>
      <c r="E156" s="77" t="s">
        <v>38</v>
      </c>
      <c r="F156" s="45"/>
      <c r="G156" s="39">
        <f>F156*6</f>
        <v>0</v>
      </c>
    </row>
    <row r="157" spans="2:8" s="12" customFormat="1" ht="6" customHeight="1" thickBot="1">
      <c r="B157" s="16"/>
      <c r="C157" s="17"/>
      <c r="D157" s="17"/>
      <c r="E157" s="36"/>
      <c r="F157" s="23"/>
      <c r="H157" s="17"/>
    </row>
    <row r="158" spans="2:8" s="12" customFormat="1" ht="15.75" customHeight="1" thickBot="1">
      <c r="B158" s="13" t="s">
        <v>365</v>
      </c>
      <c r="C158" s="14" t="s">
        <v>24</v>
      </c>
      <c r="D158" s="14" t="s">
        <v>407</v>
      </c>
      <c r="E158" s="50" t="s">
        <v>37</v>
      </c>
      <c r="F158" s="47"/>
      <c r="G158" s="41">
        <f>F158*3</f>
        <v>0</v>
      </c>
    </row>
    <row r="159" spans="2:8" s="12" customFormat="1" ht="6" customHeight="1" thickBot="1">
      <c r="B159" s="16"/>
      <c r="C159" s="17"/>
      <c r="D159" s="17"/>
      <c r="E159" s="17"/>
      <c r="F159" s="36"/>
      <c r="G159" s="23"/>
    </row>
    <row r="160" spans="2:8" ht="15.75" thickBot="1">
      <c r="B160" s="13" t="s">
        <v>247</v>
      </c>
      <c r="C160" s="14" t="s">
        <v>10</v>
      </c>
      <c r="D160" s="14" t="s">
        <v>303</v>
      </c>
      <c r="E160" s="28" t="s">
        <v>319</v>
      </c>
      <c r="F160" s="45"/>
      <c r="G160" s="39">
        <f>F160*4</f>
        <v>0</v>
      </c>
    </row>
    <row r="161" spans="2:7" s="12" customFormat="1" ht="6" customHeight="1" thickBot="1">
      <c r="B161" s="16"/>
      <c r="C161" s="17"/>
      <c r="D161" s="17"/>
      <c r="E161" s="17"/>
      <c r="F161" s="36"/>
      <c r="G161" s="23"/>
    </row>
    <row r="162" spans="2:7" ht="15" customHeight="1">
      <c r="B162" s="210" t="s">
        <v>310</v>
      </c>
      <c r="C162" s="198" t="s">
        <v>44</v>
      </c>
      <c r="D162" s="198" t="s">
        <v>300</v>
      </c>
      <c r="E162" s="15" t="s">
        <v>319</v>
      </c>
      <c r="F162" s="46"/>
      <c r="G162" s="40">
        <f>F162*4</f>
        <v>0</v>
      </c>
    </row>
    <row r="163" spans="2:7" s="12" customFormat="1" ht="15" customHeight="1" thickBot="1">
      <c r="B163" s="212"/>
      <c r="C163" s="199"/>
      <c r="D163" s="199"/>
      <c r="E163" s="50" t="s">
        <v>37</v>
      </c>
      <c r="F163" s="47"/>
      <c r="G163" s="41">
        <f>F163*3</f>
        <v>0</v>
      </c>
    </row>
    <row r="164" spans="2:7" s="12" customFormat="1" ht="6" customHeight="1" thickBot="1">
      <c r="B164" s="16"/>
      <c r="C164" s="17"/>
      <c r="D164" s="17"/>
      <c r="E164" s="17"/>
      <c r="F164" s="36"/>
      <c r="G164" s="23"/>
    </row>
    <row r="165" spans="2:7" ht="15.75" thickBot="1">
      <c r="B165" s="13" t="s">
        <v>235</v>
      </c>
      <c r="C165" s="14" t="s">
        <v>103</v>
      </c>
      <c r="D165" s="14" t="s">
        <v>134</v>
      </c>
      <c r="E165" s="28" t="s">
        <v>319</v>
      </c>
      <c r="F165" s="45"/>
      <c r="G165" s="39">
        <f>F165*4</f>
        <v>0</v>
      </c>
    </row>
    <row r="166" spans="2:7" s="12" customFormat="1" ht="6" customHeight="1" thickBot="1">
      <c r="B166" s="16"/>
      <c r="C166" s="17"/>
      <c r="D166" s="17"/>
      <c r="E166" s="17"/>
      <c r="F166" s="36"/>
      <c r="G166" s="23"/>
    </row>
    <row r="167" spans="2:7">
      <c r="B167" s="210" t="s">
        <v>268</v>
      </c>
      <c r="C167" s="198" t="s">
        <v>10</v>
      </c>
      <c r="D167" s="198" t="s">
        <v>304</v>
      </c>
      <c r="E167" s="15" t="s">
        <v>319</v>
      </c>
      <c r="F167" s="46"/>
      <c r="G167" s="40">
        <f>F167*4</f>
        <v>0</v>
      </c>
    </row>
    <row r="168" spans="2:7" s="12" customFormat="1" ht="15.75" thickBot="1">
      <c r="B168" s="212"/>
      <c r="C168" s="199"/>
      <c r="D168" s="199"/>
      <c r="E168" s="50" t="s">
        <v>37</v>
      </c>
      <c r="F168" s="47"/>
      <c r="G168" s="41">
        <f>F168*3</f>
        <v>0</v>
      </c>
    </row>
    <row r="169" spans="2:7" s="12" customFormat="1" ht="6.75" customHeight="1" thickBot="1">
      <c r="B169" s="16"/>
      <c r="C169" s="17"/>
      <c r="D169" s="17"/>
      <c r="E169" s="17"/>
      <c r="F169" s="36"/>
      <c r="G169" s="23"/>
    </row>
    <row r="170" spans="2:7" ht="15.75" customHeight="1">
      <c r="B170" s="210" t="s">
        <v>230</v>
      </c>
      <c r="C170" s="198" t="s">
        <v>78</v>
      </c>
      <c r="D170" s="198" t="s">
        <v>305</v>
      </c>
      <c r="E170" s="15" t="s">
        <v>319</v>
      </c>
      <c r="F170" s="46"/>
      <c r="G170" s="40">
        <f>F170*4</f>
        <v>0</v>
      </c>
    </row>
    <row r="171" spans="2:7" ht="15.75" customHeight="1" thickBot="1">
      <c r="B171" s="212"/>
      <c r="C171" s="199"/>
      <c r="D171" s="199"/>
      <c r="E171" s="24" t="s">
        <v>38</v>
      </c>
      <c r="F171" s="47"/>
      <c r="G171" s="41">
        <f>F171*6</f>
        <v>0</v>
      </c>
    </row>
    <row r="172" spans="2:7" s="12" customFormat="1" ht="6" customHeight="1" thickBot="1">
      <c r="B172" s="16"/>
      <c r="C172" s="17"/>
      <c r="D172" s="17"/>
      <c r="E172" s="17"/>
      <c r="F172" s="36"/>
      <c r="G172" s="23"/>
    </row>
    <row r="173" spans="2:7" ht="16.5" customHeight="1">
      <c r="B173" s="210" t="s">
        <v>243</v>
      </c>
      <c r="C173" s="198" t="s">
        <v>24</v>
      </c>
      <c r="D173" s="198" t="s">
        <v>307</v>
      </c>
      <c r="E173" s="15" t="s">
        <v>319</v>
      </c>
      <c r="F173" s="46"/>
      <c r="G173" s="40">
        <f>F173*4</f>
        <v>0</v>
      </c>
    </row>
    <row r="174" spans="2:7" s="12" customFormat="1" ht="15.75" thickBot="1">
      <c r="B174" s="212"/>
      <c r="C174" s="199"/>
      <c r="D174" s="199"/>
      <c r="E174" s="50" t="s">
        <v>37</v>
      </c>
      <c r="F174" s="47"/>
      <c r="G174" s="41">
        <f>F174*3</f>
        <v>0</v>
      </c>
    </row>
    <row r="175" spans="2:7" s="12" customFormat="1" ht="6" customHeight="1" thickBot="1">
      <c r="B175" s="16"/>
      <c r="C175" s="17"/>
      <c r="D175" s="17"/>
      <c r="E175" s="17"/>
      <c r="F175" s="36"/>
      <c r="G175" s="23"/>
    </row>
    <row r="176" spans="2:7" s="12" customFormat="1">
      <c r="B176" s="210" t="s">
        <v>367</v>
      </c>
      <c r="C176" s="198" t="s">
        <v>368</v>
      </c>
      <c r="D176" s="198" t="s">
        <v>364</v>
      </c>
      <c r="E176" s="15" t="s">
        <v>319</v>
      </c>
      <c r="F176" s="46"/>
      <c r="G176" s="40">
        <f>F176*4</f>
        <v>0</v>
      </c>
    </row>
    <row r="177" spans="2:8" s="12" customFormat="1" ht="15.75" thickBot="1">
      <c r="B177" s="212"/>
      <c r="C177" s="199"/>
      <c r="D177" s="199"/>
      <c r="E177" s="50" t="s">
        <v>37</v>
      </c>
      <c r="F177" s="47"/>
      <c r="G177" s="41">
        <f>F177*3</f>
        <v>0</v>
      </c>
    </row>
    <row r="178" spans="2:8" s="12" customFormat="1" ht="6" customHeight="1" thickBot="1">
      <c r="B178" s="16"/>
      <c r="C178" s="17"/>
      <c r="D178" s="17"/>
      <c r="E178" s="17"/>
      <c r="F178" s="36"/>
      <c r="G178" s="23"/>
    </row>
    <row r="179" spans="2:8">
      <c r="B179" s="210" t="s">
        <v>258</v>
      </c>
      <c r="C179" s="198" t="s">
        <v>78</v>
      </c>
      <c r="D179" s="198" t="s">
        <v>305</v>
      </c>
      <c r="E179" s="15" t="s">
        <v>319</v>
      </c>
      <c r="F179" s="46"/>
      <c r="G179" s="40">
        <f>F179*4</f>
        <v>0</v>
      </c>
    </row>
    <row r="180" spans="2:8" s="12" customFormat="1" ht="17.25" customHeight="1" thickBot="1">
      <c r="B180" s="212"/>
      <c r="C180" s="199"/>
      <c r="D180" s="199"/>
      <c r="E180" s="50" t="s">
        <v>37</v>
      </c>
      <c r="F180" s="47"/>
      <c r="G180" s="41">
        <f>F180*3</f>
        <v>0</v>
      </c>
    </row>
    <row r="181" spans="2:8" s="12" customFormat="1" ht="6" customHeight="1" thickBot="1">
      <c r="B181" s="16"/>
      <c r="C181" s="17"/>
      <c r="D181" s="17"/>
      <c r="E181" s="17"/>
      <c r="F181" s="36"/>
      <c r="G181" s="23"/>
    </row>
    <row r="182" spans="2:8">
      <c r="B182" s="210" t="s">
        <v>244</v>
      </c>
      <c r="C182" s="198" t="s">
        <v>176</v>
      </c>
      <c r="D182" s="198" t="s">
        <v>307</v>
      </c>
      <c r="E182" s="15" t="s">
        <v>319</v>
      </c>
      <c r="F182" s="46"/>
      <c r="G182" s="40">
        <f>F182*4</f>
        <v>0</v>
      </c>
    </row>
    <row r="183" spans="2:8" s="12" customFormat="1" ht="15.75" thickBot="1">
      <c r="B183" s="212"/>
      <c r="C183" s="199"/>
      <c r="D183" s="199"/>
      <c r="E183" s="50" t="s">
        <v>37</v>
      </c>
      <c r="F183" s="47"/>
      <c r="G183" s="41">
        <f>F183*3</f>
        <v>0</v>
      </c>
    </row>
    <row r="184" spans="2:8" s="12" customFormat="1" ht="6" customHeight="1" thickBot="1">
      <c r="B184" s="16"/>
      <c r="C184" s="17"/>
      <c r="D184" s="17"/>
      <c r="E184" s="17"/>
      <c r="F184" s="36"/>
      <c r="G184" s="23"/>
    </row>
    <row r="185" spans="2:8" s="12" customFormat="1">
      <c r="B185" s="210" t="s">
        <v>387</v>
      </c>
      <c r="C185" s="198" t="s">
        <v>10</v>
      </c>
      <c r="D185" s="198" t="s">
        <v>380</v>
      </c>
      <c r="E185" s="15" t="s">
        <v>319</v>
      </c>
      <c r="F185" s="46"/>
      <c r="G185" s="40">
        <f>F185*4</f>
        <v>0</v>
      </c>
    </row>
    <row r="186" spans="2:8" s="12" customFormat="1" ht="15.75" thickBot="1">
      <c r="B186" s="212"/>
      <c r="C186" s="199"/>
      <c r="D186" s="199"/>
      <c r="E186" s="50" t="s">
        <v>37</v>
      </c>
      <c r="F186" s="47"/>
      <c r="G186" s="41">
        <f>F186*3</f>
        <v>0</v>
      </c>
    </row>
    <row r="187" spans="2:8" s="12" customFormat="1" ht="6" customHeight="1" thickBot="1">
      <c r="B187" s="16"/>
      <c r="C187" s="17"/>
      <c r="D187" s="17"/>
      <c r="E187" s="17"/>
      <c r="F187" s="38"/>
      <c r="G187" s="23"/>
    </row>
    <row r="188" spans="2:8" ht="27.75" thickBot="1">
      <c r="B188" s="13" t="s">
        <v>219</v>
      </c>
      <c r="C188" s="14" t="s">
        <v>208</v>
      </c>
      <c r="D188" s="14" t="s">
        <v>306</v>
      </c>
      <c r="E188" s="28" t="s">
        <v>319</v>
      </c>
      <c r="F188" s="45"/>
      <c r="G188" s="39">
        <f>F188*4</f>
        <v>0</v>
      </c>
    </row>
    <row r="189" spans="2:8" s="12" customFormat="1" ht="6" customHeight="1" thickBot="1">
      <c r="B189" s="16"/>
      <c r="C189" s="17"/>
      <c r="D189" s="17"/>
      <c r="E189" s="36"/>
      <c r="F189" s="23"/>
      <c r="H189" s="17"/>
    </row>
    <row r="190" spans="2:8" s="12" customFormat="1">
      <c r="B190" s="210" t="s">
        <v>369</v>
      </c>
      <c r="C190" s="198" t="s">
        <v>24</v>
      </c>
      <c r="D190" s="198" t="s">
        <v>370</v>
      </c>
      <c r="E190" s="15" t="s">
        <v>319</v>
      </c>
      <c r="F190" s="46"/>
      <c r="G190" s="40">
        <f>F190*4</f>
        <v>0</v>
      </c>
    </row>
    <row r="191" spans="2:8" s="12" customFormat="1" ht="15.75" thickBot="1">
      <c r="B191" s="212"/>
      <c r="C191" s="199"/>
      <c r="D191" s="199"/>
      <c r="E191" s="24" t="s">
        <v>38</v>
      </c>
      <c r="F191" s="47"/>
      <c r="G191" s="41">
        <f>F191*6</f>
        <v>0</v>
      </c>
    </row>
    <row r="192" spans="2:8" s="12" customFormat="1" ht="6" customHeight="1" thickBot="1">
      <c r="B192" s="16"/>
      <c r="C192" s="17"/>
      <c r="D192" s="17"/>
      <c r="E192" s="36"/>
      <c r="F192" s="23"/>
      <c r="H192" s="17"/>
    </row>
    <row r="193" spans="2:7" s="12" customFormat="1">
      <c r="B193" s="210" t="s">
        <v>371</v>
      </c>
      <c r="C193" s="198" t="s">
        <v>24</v>
      </c>
      <c r="D193" s="198" t="s">
        <v>370</v>
      </c>
      <c r="E193" s="15" t="s">
        <v>319</v>
      </c>
      <c r="F193" s="46"/>
      <c r="G193" s="40">
        <f>F193*4</f>
        <v>0</v>
      </c>
    </row>
    <row r="194" spans="2:7" s="12" customFormat="1" ht="15.75" thickBot="1">
      <c r="B194" s="212"/>
      <c r="C194" s="199"/>
      <c r="D194" s="199"/>
      <c r="E194" s="24" t="s">
        <v>38</v>
      </c>
      <c r="F194" s="47"/>
      <c r="G194" s="41">
        <f>F194*6</f>
        <v>0</v>
      </c>
    </row>
    <row r="195" spans="2:7" s="12" customFormat="1" ht="6" customHeight="1" thickBot="1">
      <c r="B195" s="16"/>
      <c r="C195" s="17"/>
      <c r="D195" s="17"/>
      <c r="E195" s="17"/>
      <c r="F195" s="36"/>
      <c r="G195" s="23"/>
    </row>
    <row r="196" spans="2:7" ht="15.75" customHeight="1">
      <c r="B196" s="210" t="s">
        <v>264</v>
      </c>
      <c r="C196" s="198" t="s">
        <v>75</v>
      </c>
      <c r="D196" s="198" t="s">
        <v>305</v>
      </c>
      <c r="E196" s="15" t="s">
        <v>319</v>
      </c>
      <c r="F196" s="46"/>
      <c r="G196" s="40">
        <f>F196*4</f>
        <v>0</v>
      </c>
    </row>
    <row r="197" spans="2:7" ht="15.75" customHeight="1" thickBot="1">
      <c r="B197" s="212"/>
      <c r="C197" s="199"/>
      <c r="D197" s="199"/>
      <c r="E197" s="24" t="s">
        <v>38</v>
      </c>
      <c r="F197" s="47"/>
      <c r="G197" s="41">
        <f>F197*6</f>
        <v>0</v>
      </c>
    </row>
    <row r="198" spans="2:7" s="12" customFormat="1" ht="6" customHeight="1" thickBot="1">
      <c r="B198" s="16"/>
      <c r="C198" s="17"/>
      <c r="D198" s="17"/>
      <c r="E198" s="17"/>
      <c r="F198" s="36"/>
      <c r="G198" s="23"/>
    </row>
    <row r="199" spans="2:7" ht="15.75" thickBot="1">
      <c r="B199" s="13" t="s">
        <v>220</v>
      </c>
      <c r="C199" s="14" t="s">
        <v>221</v>
      </c>
      <c r="D199" s="14" t="s">
        <v>306</v>
      </c>
      <c r="E199" s="28" t="s">
        <v>319</v>
      </c>
      <c r="F199" s="45"/>
      <c r="G199" s="39">
        <f>F199*4</f>
        <v>0</v>
      </c>
    </row>
    <row r="200" spans="2:7" s="12" customFormat="1" ht="6" customHeight="1" thickBot="1">
      <c r="B200" s="16"/>
      <c r="C200" s="17"/>
      <c r="D200" s="17"/>
      <c r="E200" s="17"/>
      <c r="F200" s="36"/>
      <c r="G200" s="23"/>
    </row>
    <row r="201" spans="2:7" ht="15.75" customHeight="1">
      <c r="B201" s="210" t="s">
        <v>245</v>
      </c>
      <c r="C201" s="200" t="s">
        <v>241</v>
      </c>
      <c r="D201" s="227" t="s">
        <v>307</v>
      </c>
      <c r="E201" s="15" t="s">
        <v>319</v>
      </c>
      <c r="F201" s="46"/>
      <c r="G201" s="40">
        <f>F201*4</f>
        <v>0</v>
      </c>
    </row>
    <row r="202" spans="2:7" ht="15.75" customHeight="1">
      <c r="B202" s="211"/>
      <c r="C202" s="201"/>
      <c r="D202" s="228"/>
      <c r="E202" s="19" t="s">
        <v>38</v>
      </c>
      <c r="F202" s="53"/>
      <c r="G202" s="56">
        <f>F202*6</f>
        <v>0</v>
      </c>
    </row>
    <row r="203" spans="2:7" s="12" customFormat="1" ht="15.75" customHeight="1" thickBot="1">
      <c r="B203" s="212"/>
      <c r="C203" s="202"/>
      <c r="D203" s="229"/>
      <c r="E203" s="50" t="s">
        <v>37</v>
      </c>
      <c r="F203" s="47"/>
      <c r="G203" s="41">
        <f>F203*3</f>
        <v>0</v>
      </c>
    </row>
    <row r="204" spans="2:7" s="12" customFormat="1" ht="6" customHeight="1" thickBot="1">
      <c r="B204" s="16"/>
      <c r="C204" s="17"/>
      <c r="D204" s="17"/>
      <c r="E204" s="17"/>
      <c r="F204" s="36"/>
      <c r="G204" s="23"/>
    </row>
    <row r="205" spans="2:7" ht="15.75" thickBot="1">
      <c r="B205" s="13" t="s">
        <v>231</v>
      </c>
      <c r="C205" s="14" t="s">
        <v>232</v>
      </c>
      <c r="D205" s="14" t="s">
        <v>305</v>
      </c>
      <c r="E205" s="28" t="s">
        <v>319</v>
      </c>
      <c r="F205" s="45"/>
      <c r="G205" s="39">
        <f>F205*4</f>
        <v>0</v>
      </c>
    </row>
    <row r="206" spans="2:7" s="12" customFormat="1" ht="6" customHeight="1" thickBot="1">
      <c r="B206" s="16"/>
      <c r="C206" s="17"/>
      <c r="D206" s="17"/>
      <c r="E206" s="17"/>
      <c r="F206" s="36"/>
      <c r="G206" s="23"/>
    </row>
    <row r="207" spans="2:7">
      <c r="B207" s="210" t="s">
        <v>390</v>
      </c>
      <c r="C207" s="224" t="s">
        <v>275</v>
      </c>
      <c r="D207" s="200" t="s">
        <v>301</v>
      </c>
      <c r="E207" s="18" t="s">
        <v>37</v>
      </c>
      <c r="F207" s="46"/>
      <c r="G207" s="40">
        <f>F207*3</f>
        <v>0</v>
      </c>
    </row>
    <row r="208" spans="2:7" ht="16.5" customHeight="1" thickBot="1">
      <c r="B208" s="212"/>
      <c r="C208" s="225"/>
      <c r="D208" s="202"/>
      <c r="E208" s="24" t="s">
        <v>38</v>
      </c>
      <c r="F208" s="47"/>
      <c r="G208" s="41">
        <f>F208*6</f>
        <v>0</v>
      </c>
    </row>
    <row r="209" spans="1:7" s="12" customFormat="1" ht="6" customHeight="1" thickBot="1">
      <c r="B209" s="16"/>
      <c r="C209" s="20"/>
      <c r="D209" s="17"/>
      <c r="E209" s="17"/>
      <c r="F209" s="36"/>
      <c r="G209" s="23"/>
    </row>
    <row r="210" spans="1:7" s="12" customFormat="1" ht="15" customHeight="1">
      <c r="B210" s="210" t="s">
        <v>389</v>
      </c>
      <c r="C210" s="224" t="s">
        <v>12</v>
      </c>
      <c r="D210" s="200" t="s">
        <v>380</v>
      </c>
      <c r="E210" s="15" t="s">
        <v>319</v>
      </c>
      <c r="F210" s="46"/>
      <c r="G210" s="40">
        <f>F210*4</f>
        <v>0</v>
      </c>
    </row>
    <row r="211" spans="1:7" s="12" customFormat="1" ht="15" customHeight="1" thickBot="1">
      <c r="B211" s="212"/>
      <c r="C211" s="225"/>
      <c r="D211" s="202"/>
      <c r="E211" s="50" t="s">
        <v>37</v>
      </c>
      <c r="F211" s="47"/>
      <c r="G211" s="41">
        <f>F211*3</f>
        <v>0</v>
      </c>
    </row>
    <row r="212" spans="1:7" s="12" customFormat="1" ht="6" customHeight="1" thickBot="1">
      <c r="B212" s="16"/>
      <c r="C212" s="20"/>
      <c r="D212" s="17"/>
      <c r="E212" s="17"/>
      <c r="F212" s="36"/>
      <c r="G212" s="23"/>
    </row>
    <row r="213" spans="1:7" s="12" customFormat="1" ht="16.5" customHeight="1">
      <c r="B213" s="210" t="s">
        <v>379</v>
      </c>
      <c r="C213" s="200" t="s">
        <v>19</v>
      </c>
      <c r="D213" s="200" t="s">
        <v>380</v>
      </c>
      <c r="E213" s="15" t="s">
        <v>319</v>
      </c>
      <c r="F213" s="46"/>
      <c r="G213" s="40">
        <f>F213*4</f>
        <v>0</v>
      </c>
    </row>
    <row r="214" spans="1:7" s="12" customFormat="1" ht="16.5" customHeight="1" thickBot="1">
      <c r="B214" s="212"/>
      <c r="C214" s="202"/>
      <c r="D214" s="202"/>
      <c r="E214" s="50" t="s">
        <v>37</v>
      </c>
      <c r="F214" s="47"/>
      <c r="G214" s="41">
        <f>F214*3</f>
        <v>0</v>
      </c>
    </row>
    <row r="215" spans="1:7" s="12" customFormat="1" ht="6" customHeight="1" thickBot="1">
      <c r="A215" s="4"/>
      <c r="B215" s="16"/>
      <c r="C215" s="17"/>
      <c r="D215" s="17"/>
      <c r="E215" s="34"/>
      <c r="F215" s="38"/>
      <c r="G215" s="43"/>
    </row>
    <row r="216" spans="1:7" ht="16.5" customHeight="1" thickBot="1">
      <c r="B216" s="13" t="s">
        <v>233</v>
      </c>
      <c r="C216" s="14" t="s">
        <v>12</v>
      </c>
      <c r="D216" s="14" t="s">
        <v>305</v>
      </c>
      <c r="E216" s="28" t="s">
        <v>319</v>
      </c>
      <c r="F216" s="45"/>
      <c r="G216" s="39">
        <f>F216*4</f>
        <v>0</v>
      </c>
    </row>
    <row r="217" spans="1:7" s="12" customFormat="1" ht="6" customHeight="1" thickBot="1">
      <c r="B217" s="16"/>
      <c r="C217" s="17"/>
      <c r="D217" s="17"/>
      <c r="E217" s="34"/>
      <c r="F217" s="38"/>
      <c r="G217" s="43"/>
    </row>
    <row r="218" spans="1:7" s="12" customFormat="1" ht="16.5" customHeight="1">
      <c r="B218" s="210" t="s">
        <v>385</v>
      </c>
      <c r="C218" s="200" t="s">
        <v>378</v>
      </c>
      <c r="D218" s="200" t="s">
        <v>380</v>
      </c>
      <c r="E218" s="15" t="s">
        <v>319</v>
      </c>
      <c r="F218" s="46"/>
      <c r="G218" s="40">
        <f>F218*4</f>
        <v>0</v>
      </c>
    </row>
    <row r="219" spans="1:7" s="12" customFormat="1" ht="16.5" customHeight="1" thickBot="1">
      <c r="B219" s="212"/>
      <c r="C219" s="202"/>
      <c r="D219" s="202"/>
      <c r="E219" s="50" t="s">
        <v>37</v>
      </c>
      <c r="F219" s="47"/>
      <c r="G219" s="41">
        <f>F219*3</f>
        <v>0</v>
      </c>
    </row>
    <row r="220" spans="1:7" s="12" customFormat="1" ht="6" customHeight="1" thickBot="1">
      <c r="B220" s="16"/>
      <c r="C220" s="17"/>
      <c r="D220" s="17"/>
      <c r="E220" s="17"/>
      <c r="F220" s="38"/>
      <c r="G220" s="43"/>
    </row>
    <row r="221" spans="1:7" ht="16.5" customHeight="1">
      <c r="B221" s="210" t="s">
        <v>302</v>
      </c>
      <c r="C221" s="200" t="s">
        <v>176</v>
      </c>
      <c r="D221" s="200" t="s">
        <v>307</v>
      </c>
      <c r="E221" s="15" t="s">
        <v>319</v>
      </c>
      <c r="F221" s="46"/>
      <c r="G221" s="40">
        <f>F221*4</f>
        <v>0</v>
      </c>
    </row>
    <row r="222" spans="1:7" s="12" customFormat="1" ht="15.75" thickBot="1">
      <c r="B222" s="212"/>
      <c r="C222" s="202"/>
      <c r="D222" s="202"/>
      <c r="E222" s="50" t="s">
        <v>37</v>
      </c>
      <c r="F222" s="47"/>
      <c r="G222" s="41">
        <f>F222*3</f>
        <v>0</v>
      </c>
    </row>
    <row r="223" spans="1:7" s="12" customFormat="1" ht="6" customHeight="1" thickBot="1">
      <c r="A223" s="4"/>
      <c r="B223" s="16"/>
      <c r="C223" s="17"/>
      <c r="D223" s="17"/>
      <c r="E223" s="17"/>
      <c r="F223" s="38"/>
      <c r="G223" s="43"/>
    </row>
    <row r="224" spans="1:7" ht="15.75" thickBot="1">
      <c r="B224" s="13" t="s">
        <v>222</v>
      </c>
      <c r="C224" s="14" t="s">
        <v>54</v>
      </c>
      <c r="D224" s="14" t="s">
        <v>306</v>
      </c>
      <c r="E224" s="28" t="s">
        <v>319</v>
      </c>
      <c r="F224" s="45"/>
      <c r="G224" s="39">
        <f>F224*4</f>
        <v>0</v>
      </c>
    </row>
    <row r="225" spans="1:9" s="12" customFormat="1" ht="6" customHeight="1" thickBot="1">
      <c r="A225" s="4"/>
      <c r="B225" s="16"/>
      <c r="C225" s="17"/>
      <c r="D225" s="17"/>
      <c r="E225" s="17"/>
      <c r="F225" s="38"/>
      <c r="G225" s="43"/>
    </row>
    <row r="226" spans="1:9" ht="15.75" customHeight="1">
      <c r="B226" s="210" t="s">
        <v>265</v>
      </c>
      <c r="C226" s="198" t="s">
        <v>54</v>
      </c>
      <c r="D226" s="198" t="s">
        <v>305</v>
      </c>
      <c r="E226" s="15" t="s">
        <v>319</v>
      </c>
      <c r="F226" s="46"/>
      <c r="G226" s="40">
        <f>F226*4</f>
        <v>0</v>
      </c>
    </row>
    <row r="227" spans="1:9" s="12" customFormat="1" ht="15.75" customHeight="1" thickBot="1">
      <c r="B227" s="212"/>
      <c r="C227" s="199"/>
      <c r="D227" s="199"/>
      <c r="E227" s="50" t="s">
        <v>37</v>
      </c>
      <c r="F227" s="47"/>
      <c r="G227" s="41">
        <f>F227*3</f>
        <v>0</v>
      </c>
    </row>
    <row r="228" spans="1:9" s="12" customFormat="1" ht="6" customHeight="1" thickBot="1">
      <c r="A228" s="4"/>
      <c r="B228" s="16"/>
      <c r="C228" s="17"/>
      <c r="D228" s="17"/>
      <c r="E228" s="17"/>
      <c r="F228" s="38"/>
      <c r="G228" s="43"/>
    </row>
    <row r="229" spans="1:9" ht="16.5" customHeight="1">
      <c r="B229" s="210" t="s">
        <v>272</v>
      </c>
      <c r="C229" s="198" t="s">
        <v>54</v>
      </c>
      <c r="D229" s="198" t="s">
        <v>300</v>
      </c>
      <c r="E229" s="15" t="s">
        <v>319</v>
      </c>
      <c r="F229" s="46"/>
      <c r="G229" s="40">
        <f>F229*4</f>
        <v>0</v>
      </c>
    </row>
    <row r="230" spans="1:9" s="12" customFormat="1" ht="16.5" customHeight="1" thickBot="1">
      <c r="B230" s="212"/>
      <c r="C230" s="199"/>
      <c r="D230" s="199"/>
      <c r="E230" s="50" t="s">
        <v>37</v>
      </c>
      <c r="F230" s="47"/>
      <c r="G230" s="41">
        <f>F230*3</f>
        <v>0</v>
      </c>
    </row>
    <row r="231" spans="1:9" s="4" customFormat="1" ht="6" customHeight="1" thickBot="1">
      <c r="B231" s="16"/>
      <c r="C231" s="17"/>
      <c r="D231" s="17"/>
      <c r="E231" s="17"/>
      <c r="F231" s="38"/>
      <c r="G231" s="43"/>
    </row>
    <row r="232" spans="1:9">
      <c r="B232" s="210" t="s">
        <v>234</v>
      </c>
      <c r="C232" s="198" t="s">
        <v>3</v>
      </c>
      <c r="D232" s="198" t="s">
        <v>305</v>
      </c>
      <c r="E232" s="15" t="s">
        <v>319</v>
      </c>
      <c r="F232" s="46"/>
      <c r="G232" s="40">
        <f>F232*4</f>
        <v>0</v>
      </c>
    </row>
    <row r="233" spans="1:9" s="12" customFormat="1" ht="15.75" thickBot="1">
      <c r="B233" s="212"/>
      <c r="C233" s="199"/>
      <c r="D233" s="199"/>
      <c r="E233" s="50" t="s">
        <v>37</v>
      </c>
      <c r="F233" s="47"/>
      <c r="G233" s="41">
        <f>F233*3</f>
        <v>0</v>
      </c>
    </row>
    <row r="234" spans="1:9" s="12" customFormat="1" ht="5.25" customHeight="1" thickBot="1">
      <c r="B234" s="16"/>
      <c r="C234" s="17"/>
      <c r="D234" s="17"/>
      <c r="E234" s="17"/>
      <c r="F234" s="38"/>
      <c r="G234" s="43"/>
    </row>
    <row r="235" spans="1:9" s="12" customFormat="1" ht="17.25" customHeight="1">
      <c r="B235" s="210" t="s">
        <v>356</v>
      </c>
      <c r="C235" s="198" t="s">
        <v>24</v>
      </c>
      <c r="D235" s="198" t="s">
        <v>345</v>
      </c>
      <c r="E235" s="15" t="s">
        <v>319</v>
      </c>
      <c r="F235" s="46"/>
      <c r="G235" s="40">
        <f>F235*4</f>
        <v>0</v>
      </c>
    </row>
    <row r="236" spans="1:9" s="12" customFormat="1" ht="17.25" customHeight="1" thickBot="1">
      <c r="B236" s="212"/>
      <c r="C236" s="199"/>
      <c r="D236" s="199"/>
      <c r="E236" s="50" t="s">
        <v>37</v>
      </c>
      <c r="F236" s="47"/>
      <c r="G236" s="41">
        <f>F236*3</f>
        <v>0</v>
      </c>
    </row>
    <row r="237" spans="1:9" s="12" customFormat="1" ht="6" customHeight="1" thickBot="1">
      <c r="B237" s="16"/>
      <c r="C237" s="17"/>
      <c r="D237" s="17"/>
      <c r="E237" s="38"/>
      <c r="F237" s="43"/>
      <c r="H237" s="17"/>
      <c r="I237" s="38"/>
    </row>
    <row r="238" spans="1:9" s="12" customFormat="1" ht="17.25" customHeight="1">
      <c r="B238" s="210" t="s">
        <v>375</v>
      </c>
      <c r="C238" s="200" t="s">
        <v>329</v>
      </c>
      <c r="D238" s="200" t="s">
        <v>370</v>
      </c>
      <c r="E238" s="15" t="s">
        <v>319</v>
      </c>
      <c r="F238" s="46"/>
      <c r="G238" s="40">
        <f>F238*4</f>
        <v>0</v>
      </c>
    </row>
    <row r="239" spans="1:9" s="12" customFormat="1" ht="17.25" customHeight="1" thickBot="1">
      <c r="B239" s="212"/>
      <c r="C239" s="202"/>
      <c r="D239" s="202"/>
      <c r="E239" s="50" t="s">
        <v>37</v>
      </c>
      <c r="F239" s="47"/>
      <c r="G239" s="41">
        <f>F239*3</f>
        <v>0</v>
      </c>
    </row>
    <row r="240" spans="1:9" s="12" customFormat="1" ht="6" customHeight="1" thickBot="1">
      <c r="B240" s="16"/>
      <c r="C240" s="17"/>
      <c r="D240" s="17"/>
      <c r="E240" s="17"/>
      <c r="F240" s="38"/>
      <c r="G240" s="43"/>
    </row>
    <row r="241" spans="2:7" ht="16.5" customHeight="1" thickBot="1">
      <c r="B241" s="13" t="s">
        <v>248</v>
      </c>
      <c r="C241" s="14" t="s">
        <v>10</v>
      </c>
      <c r="D241" s="14" t="s">
        <v>303</v>
      </c>
      <c r="E241" s="28" t="s">
        <v>319</v>
      </c>
      <c r="F241" s="45"/>
      <c r="G241" s="39">
        <f>F241*4</f>
        <v>0</v>
      </c>
    </row>
    <row r="242" spans="2:7" s="4" customFormat="1" ht="6" customHeight="1" thickBot="1">
      <c r="B242" s="16"/>
      <c r="C242" s="17"/>
      <c r="D242" s="17"/>
      <c r="E242" s="17"/>
      <c r="F242" s="38"/>
      <c r="G242" s="43"/>
    </row>
    <row r="243" spans="2:7">
      <c r="B243" s="210" t="s">
        <v>246</v>
      </c>
      <c r="C243" s="200" t="s">
        <v>21</v>
      </c>
      <c r="D243" s="200" t="s">
        <v>307</v>
      </c>
      <c r="E243" s="15" t="s">
        <v>319</v>
      </c>
      <c r="F243" s="46"/>
      <c r="G243" s="40">
        <f>F243*4</f>
        <v>0</v>
      </c>
    </row>
    <row r="244" spans="2:7" s="12" customFormat="1" ht="15.75" thickBot="1">
      <c r="B244" s="212"/>
      <c r="C244" s="202"/>
      <c r="D244" s="202"/>
      <c r="E244" s="50" t="s">
        <v>37</v>
      </c>
      <c r="F244" s="47"/>
      <c r="G244" s="41">
        <f>F244*3</f>
        <v>0</v>
      </c>
    </row>
    <row r="245" spans="2:7" s="12" customFormat="1" ht="6" customHeight="1" thickBot="1">
      <c r="B245" s="16"/>
      <c r="C245" s="17"/>
      <c r="D245" s="17"/>
      <c r="E245" s="17"/>
      <c r="F245" s="38"/>
      <c r="G245" s="43"/>
    </row>
    <row r="246" spans="2:7" ht="16.5" customHeight="1">
      <c r="B246" s="210" t="s">
        <v>274</v>
      </c>
      <c r="C246" s="224" t="s">
        <v>275</v>
      </c>
      <c r="D246" s="200" t="s">
        <v>301</v>
      </c>
      <c r="E246" s="18" t="s">
        <v>37</v>
      </c>
      <c r="F246" s="46"/>
      <c r="G246" s="40">
        <f>F246*3</f>
        <v>0</v>
      </c>
    </row>
    <row r="247" spans="2:7" ht="16.5" customHeight="1" thickBot="1">
      <c r="B247" s="212"/>
      <c r="C247" s="225"/>
      <c r="D247" s="202"/>
      <c r="E247" s="24" t="s">
        <v>38</v>
      </c>
      <c r="F247" s="47"/>
      <c r="G247" s="41">
        <f>F247*6</f>
        <v>0</v>
      </c>
    </row>
    <row r="249" spans="2:7" ht="15.75">
      <c r="F249" s="153">
        <f>SUM(F5:F247)</f>
        <v>0</v>
      </c>
      <c r="G249" s="154">
        <f>SUM(G5:G247)</f>
        <v>0</v>
      </c>
    </row>
  </sheetData>
  <sheetProtection password="D882" sheet="1" objects="1" scenarios="1"/>
  <sortState ref="B5:F86">
    <sortCondition ref="B4"/>
  </sortState>
  <mergeCells count="187">
    <mergeCell ref="B238:B239"/>
    <mergeCell ref="C238:C239"/>
    <mergeCell ref="D238:D239"/>
    <mergeCell ref="B63:B64"/>
    <mergeCell ref="C63:C64"/>
    <mergeCell ref="D63:D64"/>
    <mergeCell ref="B213:B214"/>
    <mergeCell ref="C213:C214"/>
    <mergeCell ref="D213:D214"/>
    <mergeCell ref="B66:B67"/>
    <mergeCell ref="C66:C67"/>
    <mergeCell ref="D66:D67"/>
    <mergeCell ref="B176:B177"/>
    <mergeCell ref="C176:C177"/>
    <mergeCell ref="D176:D177"/>
    <mergeCell ref="B190:B191"/>
    <mergeCell ref="C190:C191"/>
    <mergeCell ref="D190:D191"/>
    <mergeCell ref="C201:C203"/>
    <mergeCell ref="B226:B227"/>
    <mergeCell ref="D201:D203"/>
    <mergeCell ref="C179:C180"/>
    <mergeCell ref="D179:D180"/>
    <mergeCell ref="B167:B168"/>
    <mergeCell ref="D89:D90"/>
    <mergeCell ref="B76:B77"/>
    <mergeCell ref="C76:C77"/>
    <mergeCell ref="B111:B112"/>
    <mergeCell ref="C111:C112"/>
    <mergeCell ref="D111:D112"/>
    <mergeCell ref="B105:B106"/>
    <mergeCell ref="C105:C106"/>
    <mergeCell ref="D105:D106"/>
    <mergeCell ref="B94:B95"/>
    <mergeCell ref="C94:C95"/>
    <mergeCell ref="B5:B6"/>
    <mergeCell ref="C5:C6"/>
    <mergeCell ref="D5:D6"/>
    <mergeCell ref="B8:B9"/>
    <mergeCell ref="C8:C9"/>
    <mergeCell ref="C167:C168"/>
    <mergeCell ref="D167:D168"/>
    <mergeCell ref="B150:B151"/>
    <mergeCell ref="B153:B154"/>
    <mergeCell ref="C153:C154"/>
    <mergeCell ref="D153:D154"/>
    <mergeCell ref="B20:B21"/>
    <mergeCell ref="C20:C21"/>
    <mergeCell ref="D20:D21"/>
    <mergeCell ref="B37:B39"/>
    <mergeCell ref="C37:C39"/>
    <mergeCell ref="D37:D39"/>
    <mergeCell ref="C102:C103"/>
    <mergeCell ref="D99:D100"/>
    <mergeCell ref="B147:B148"/>
    <mergeCell ref="C147:C148"/>
    <mergeCell ref="D147:D148"/>
    <mergeCell ref="B89:B90"/>
    <mergeCell ref="C89:C90"/>
    <mergeCell ref="B46:B47"/>
    <mergeCell ref="C46:C47"/>
    <mergeCell ref="D46:D47"/>
    <mergeCell ref="B17:B18"/>
    <mergeCell ref="C17:C18"/>
    <mergeCell ref="D17:D18"/>
    <mergeCell ref="D54:D55"/>
    <mergeCell ref="D8:D9"/>
    <mergeCell ref="B11:B12"/>
    <mergeCell ref="C11:C12"/>
    <mergeCell ref="D11:D12"/>
    <mergeCell ref="B243:B244"/>
    <mergeCell ref="C243:C244"/>
    <mergeCell ref="D243:D244"/>
    <mergeCell ref="B232:B233"/>
    <mergeCell ref="C232:C233"/>
    <mergeCell ref="D232:D233"/>
    <mergeCell ref="C226:C227"/>
    <mergeCell ref="B14:B15"/>
    <mergeCell ref="C14:C15"/>
    <mergeCell ref="D14:D15"/>
    <mergeCell ref="B29:B30"/>
    <mergeCell ref="C29:C30"/>
    <mergeCell ref="D29:D30"/>
    <mergeCell ref="B23:B24"/>
    <mergeCell ref="C23:C24"/>
    <mergeCell ref="B57:B58"/>
    <mergeCell ref="C57:C58"/>
    <mergeCell ref="D57:D58"/>
    <mergeCell ref="D23:D24"/>
    <mergeCell ref="B54:B55"/>
    <mergeCell ref="C54:C55"/>
    <mergeCell ref="B43:B44"/>
    <mergeCell ref="C43:C44"/>
    <mergeCell ref="D43:D44"/>
    <mergeCell ref="B79:B80"/>
    <mergeCell ref="C79:C80"/>
    <mergeCell ref="D79:D80"/>
    <mergeCell ref="B102:B103"/>
    <mergeCell ref="B3:G3"/>
    <mergeCell ref="C130:C131"/>
    <mergeCell ref="D130:D131"/>
    <mergeCell ref="B246:B247"/>
    <mergeCell ref="C246:C247"/>
    <mergeCell ref="D246:D247"/>
    <mergeCell ref="B207:B208"/>
    <mergeCell ref="C207:C208"/>
    <mergeCell ref="B170:B171"/>
    <mergeCell ref="C170:C171"/>
    <mergeCell ref="D170:D171"/>
    <mergeCell ref="B229:B230"/>
    <mergeCell ref="C229:C230"/>
    <mergeCell ref="D229:D230"/>
    <mergeCell ref="B196:B197"/>
    <mergeCell ref="C196:C197"/>
    <mergeCell ref="D196:D197"/>
    <mergeCell ref="B179:B180"/>
    <mergeCell ref="C221:C222"/>
    <mergeCell ref="D221:D222"/>
    <mergeCell ref="B133:B135"/>
    <mergeCell ref="C133:C135"/>
    <mergeCell ref="D133:D135"/>
    <mergeCell ref="B73:B74"/>
    <mergeCell ref="C73:C74"/>
    <mergeCell ref="D73:D74"/>
    <mergeCell ref="B32:B33"/>
    <mergeCell ref="C32:C33"/>
    <mergeCell ref="D32:D33"/>
    <mergeCell ref="D102:D103"/>
    <mergeCell ref="B125:B126"/>
    <mergeCell ref="C125:C126"/>
    <mergeCell ref="B120:B121"/>
    <mergeCell ref="C120:C121"/>
    <mergeCell ref="D120:D121"/>
    <mergeCell ref="B108:B109"/>
    <mergeCell ref="C108:C109"/>
    <mergeCell ref="D108:D109"/>
    <mergeCell ref="D125:D126"/>
    <mergeCell ref="B99:B100"/>
    <mergeCell ref="C99:C100"/>
    <mergeCell ref="D94:D95"/>
    <mergeCell ref="B130:B131"/>
    <mergeCell ref="D76:D77"/>
    <mergeCell ref="B235:B236"/>
    <mergeCell ref="C235:C236"/>
    <mergeCell ref="D235:D236"/>
    <mergeCell ref="D226:D227"/>
    <mergeCell ref="B182:B183"/>
    <mergeCell ref="C182:C183"/>
    <mergeCell ref="D182:D183"/>
    <mergeCell ref="D207:D208"/>
    <mergeCell ref="C150:C151"/>
    <mergeCell ref="D150:D151"/>
    <mergeCell ref="B162:B163"/>
    <mergeCell ref="C162:C163"/>
    <mergeCell ref="D162:D163"/>
    <mergeCell ref="B173:B174"/>
    <mergeCell ref="B221:B222"/>
    <mergeCell ref="C173:C174"/>
    <mergeCell ref="D173:D174"/>
    <mergeCell ref="B201:B203"/>
    <mergeCell ref="B193:B194"/>
    <mergeCell ref="C193:C194"/>
    <mergeCell ref="D193:D194"/>
    <mergeCell ref="B218:B219"/>
    <mergeCell ref="C218:C219"/>
    <mergeCell ref="D218:D219"/>
    <mergeCell ref="B49:B50"/>
    <mergeCell ref="C49:C50"/>
    <mergeCell ref="D49:D50"/>
    <mergeCell ref="B185:B186"/>
    <mergeCell ref="C185:C186"/>
    <mergeCell ref="D185:D186"/>
    <mergeCell ref="B210:B211"/>
    <mergeCell ref="C210:C211"/>
    <mergeCell ref="D210:D211"/>
    <mergeCell ref="B60:B61"/>
    <mergeCell ref="C60:C61"/>
    <mergeCell ref="D60:D61"/>
    <mergeCell ref="B84:B85"/>
    <mergeCell ref="C84:C85"/>
    <mergeCell ref="D84:D85"/>
    <mergeCell ref="B137:B138"/>
    <mergeCell ref="C137:C138"/>
    <mergeCell ref="D137:D138"/>
    <mergeCell ref="D140:D141"/>
    <mergeCell ref="B140:B141"/>
    <mergeCell ref="C140:C141"/>
  </mergeCells>
  <hyperlinks>
    <hyperlink ref="B1" location="Principal!A1" display="Regresar a la página principal"/>
  </hyperlinks>
  <pageMargins left="0.7" right="0.7" top="0.75" bottom="0.75" header="0.3" footer="0.3"/>
  <pageSetup orientation="portrait" horizontalDpi="4294967294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EF0B"/>
  </sheetPr>
  <dimension ref="A1:I97"/>
  <sheetViews>
    <sheetView showGridLines="0" workbookViewId="0">
      <selection activeCell="F5" sqref="F5"/>
    </sheetView>
  </sheetViews>
  <sheetFormatPr baseColWidth="10" defaultRowHeight="15"/>
  <cols>
    <col min="1" max="1" width="2.7109375" customWidth="1"/>
    <col min="2" max="2" width="45.28515625" customWidth="1"/>
    <col min="3" max="3" width="27.5703125" customWidth="1"/>
    <col min="4" max="4" width="40.42578125" customWidth="1"/>
    <col min="5" max="5" width="11.7109375" customWidth="1"/>
    <col min="6" max="6" width="10.5703125" style="161" customWidth="1"/>
    <col min="7" max="7" width="9.42578125" hidden="1" customWidth="1"/>
    <col min="8" max="8" width="11.5703125" bestFit="1" customWidth="1"/>
  </cols>
  <sheetData>
    <row r="1" spans="1:8" s="12" customFormat="1">
      <c r="B1" s="176" t="s">
        <v>327</v>
      </c>
      <c r="F1" s="161"/>
    </row>
    <row r="2" spans="1:8" s="12" customFormat="1">
      <c r="F2" s="161"/>
    </row>
    <row r="3" spans="1:8" ht="30.75">
      <c r="B3" s="203" t="s">
        <v>193</v>
      </c>
      <c r="C3" s="203"/>
      <c r="D3" s="203"/>
      <c r="E3" s="203"/>
      <c r="F3" s="203"/>
      <c r="G3" s="203"/>
      <c r="H3" s="203"/>
    </row>
    <row r="4" spans="1:8" s="2" customFormat="1" ht="34.5" customHeight="1" thickBot="1">
      <c r="B4" s="7" t="s">
        <v>31</v>
      </c>
      <c r="C4" s="7" t="s">
        <v>32</v>
      </c>
      <c r="D4" s="7"/>
      <c r="E4" s="8" t="s">
        <v>33</v>
      </c>
      <c r="F4" s="8" t="s">
        <v>34</v>
      </c>
      <c r="G4" s="7"/>
      <c r="H4" s="8" t="s">
        <v>35</v>
      </c>
    </row>
    <row r="5" spans="1:8" ht="15" customHeight="1" thickBot="1">
      <c r="A5" s="230"/>
      <c r="B5" s="210" t="s">
        <v>165</v>
      </c>
      <c r="C5" s="200" t="s">
        <v>1</v>
      </c>
      <c r="D5" s="200" t="s">
        <v>305</v>
      </c>
      <c r="E5" s="15" t="s">
        <v>319</v>
      </c>
      <c r="F5" s="70"/>
      <c r="G5" s="152">
        <f>F5*'Homosex y Lesbianismo'!$H$12*4</f>
        <v>0</v>
      </c>
      <c r="H5" s="40">
        <f>F5*4</f>
        <v>0</v>
      </c>
    </row>
    <row r="6" spans="1:8" ht="15" customHeight="1" thickBot="1">
      <c r="A6" s="230"/>
      <c r="B6" s="211"/>
      <c r="C6" s="201"/>
      <c r="D6" s="201"/>
      <c r="E6" s="19" t="s">
        <v>38</v>
      </c>
      <c r="F6" s="75"/>
      <c r="G6" s="152">
        <f>F6*'Homosex y Lesbianismo'!$H$12*6</f>
        <v>0</v>
      </c>
      <c r="H6" s="56">
        <f>F6*6</f>
        <v>0</v>
      </c>
    </row>
    <row r="7" spans="1:8" s="12" customFormat="1" ht="15" customHeight="1" thickBot="1">
      <c r="A7" s="58"/>
      <c r="B7" s="212"/>
      <c r="C7" s="202"/>
      <c r="D7" s="202"/>
      <c r="E7" s="50" t="s">
        <v>37</v>
      </c>
      <c r="F7" s="72"/>
      <c r="G7" s="152">
        <f>F7*'Homosex y Lesbianismo'!$H$12*3</f>
        <v>0</v>
      </c>
      <c r="H7" s="41">
        <f>F7*3</f>
        <v>0</v>
      </c>
    </row>
    <row r="8" spans="1:8" s="2" customFormat="1" ht="6" customHeight="1" thickBot="1">
      <c r="B8" s="16"/>
      <c r="C8" s="38"/>
      <c r="D8" s="73"/>
      <c r="E8" s="17"/>
      <c r="F8" s="122"/>
      <c r="G8" s="23"/>
      <c r="H8" s="23">
        <f t="shared" ref="H8:H62" si="0">ROUND(G8,0)</f>
        <v>0</v>
      </c>
    </row>
    <row r="9" spans="1:8" ht="15" customHeight="1" thickBot="1">
      <c r="B9" s="210" t="s">
        <v>166</v>
      </c>
      <c r="C9" s="200" t="s">
        <v>167</v>
      </c>
      <c r="D9" s="194" t="s">
        <v>305</v>
      </c>
      <c r="E9" s="15" t="s">
        <v>319</v>
      </c>
      <c r="F9" s="70"/>
      <c r="G9" s="152">
        <f>F9*'Homosex y Lesbianismo'!$H$12*4</f>
        <v>0</v>
      </c>
      <c r="H9" s="40">
        <f>F9*4</f>
        <v>0</v>
      </c>
    </row>
    <row r="10" spans="1:8" ht="15" customHeight="1" thickBot="1">
      <c r="B10" s="212"/>
      <c r="C10" s="202"/>
      <c r="D10" s="195"/>
      <c r="E10" s="24" t="s">
        <v>38</v>
      </c>
      <c r="F10" s="72"/>
      <c r="G10" s="152">
        <f>F10*'Homosex y Lesbianismo'!$H$12*6</f>
        <v>0</v>
      </c>
      <c r="H10" s="41">
        <f>F10*6</f>
        <v>0</v>
      </c>
    </row>
    <row r="11" spans="1:8" s="2" customFormat="1" ht="6" customHeight="1" thickBot="1">
      <c r="B11" s="16"/>
      <c r="C11" s="73"/>
      <c r="D11" s="38"/>
      <c r="E11" s="17"/>
      <c r="F11" s="74"/>
      <c r="G11" s="43"/>
      <c r="H11" s="43">
        <f t="shared" si="0"/>
        <v>0</v>
      </c>
    </row>
    <row r="12" spans="1:8" ht="15" customHeight="1" thickBot="1">
      <c r="B12" s="210" t="s">
        <v>166</v>
      </c>
      <c r="C12" s="200" t="s">
        <v>168</v>
      </c>
      <c r="D12" s="194" t="s">
        <v>305</v>
      </c>
      <c r="E12" s="15" t="s">
        <v>319</v>
      </c>
      <c r="F12" s="70"/>
      <c r="G12" s="40">
        <f>F12*'Homosex y Lesbianismo'!$H$12*4</f>
        <v>0</v>
      </c>
      <c r="H12" s="40">
        <f>F12*4</f>
        <v>0</v>
      </c>
    </row>
    <row r="13" spans="1:8" ht="15" customHeight="1" thickBot="1">
      <c r="B13" s="212"/>
      <c r="C13" s="202"/>
      <c r="D13" s="195"/>
      <c r="E13" s="24" t="s">
        <v>38</v>
      </c>
      <c r="F13" s="72"/>
      <c r="G13" s="40">
        <f>F13*'Homosex y Lesbianismo'!$H$12*6</f>
        <v>0</v>
      </c>
      <c r="H13" s="41">
        <f>F13*6</f>
        <v>0</v>
      </c>
    </row>
    <row r="14" spans="1:8" s="2" customFormat="1" ht="6" customHeight="1" thickBot="1">
      <c r="B14" s="16"/>
      <c r="C14" s="73"/>
      <c r="D14" s="38"/>
      <c r="E14" s="17"/>
      <c r="F14" s="122"/>
      <c r="G14" s="23"/>
      <c r="H14" s="23">
        <f t="shared" si="0"/>
        <v>0</v>
      </c>
    </row>
    <row r="15" spans="1:8" ht="15" customHeight="1" thickBot="1">
      <c r="B15" s="210" t="s">
        <v>169</v>
      </c>
      <c r="C15" s="200" t="s">
        <v>170</v>
      </c>
      <c r="D15" s="198" t="s">
        <v>305</v>
      </c>
      <c r="E15" s="15" t="s">
        <v>319</v>
      </c>
      <c r="F15" s="70"/>
      <c r="G15" s="40">
        <f>F15*'Homosex y Lesbianismo'!$H$12*4</f>
        <v>0</v>
      </c>
      <c r="H15" s="40">
        <f>F15*4</f>
        <v>0</v>
      </c>
    </row>
    <row r="16" spans="1:8" ht="15" customHeight="1" thickBot="1">
      <c r="B16" s="211"/>
      <c r="C16" s="201"/>
      <c r="D16" s="222"/>
      <c r="E16" s="19" t="s">
        <v>38</v>
      </c>
      <c r="F16" s="75"/>
      <c r="G16" s="40">
        <f>F16*'Homosex y Lesbianismo'!$H$12*6</f>
        <v>0</v>
      </c>
      <c r="H16" s="56">
        <f>F16*6</f>
        <v>0</v>
      </c>
    </row>
    <row r="17" spans="2:8" s="12" customFormat="1" ht="15" customHeight="1" thickBot="1">
      <c r="B17" s="212"/>
      <c r="C17" s="202"/>
      <c r="D17" s="199"/>
      <c r="E17" s="50" t="s">
        <v>37</v>
      </c>
      <c r="F17" s="72"/>
      <c r="G17" s="40">
        <f>F17*'Homosex y Lesbianismo'!$H$12*3</f>
        <v>0</v>
      </c>
      <c r="H17" s="41">
        <f>F17*3</f>
        <v>0</v>
      </c>
    </row>
    <row r="18" spans="2:8" s="2" customFormat="1" ht="6" customHeight="1" thickBot="1">
      <c r="B18" s="16"/>
      <c r="C18" s="73"/>
      <c r="D18" s="73"/>
      <c r="E18" s="17"/>
      <c r="F18" s="74"/>
      <c r="G18" s="43"/>
      <c r="H18" s="43">
        <f t="shared" si="0"/>
        <v>0</v>
      </c>
    </row>
    <row r="19" spans="2:8" ht="15" customHeight="1" thickBot="1">
      <c r="B19" s="210" t="s">
        <v>171</v>
      </c>
      <c r="C19" s="200" t="s">
        <v>172</v>
      </c>
      <c r="D19" s="194" t="s">
        <v>305</v>
      </c>
      <c r="E19" s="15" t="s">
        <v>319</v>
      </c>
      <c r="F19" s="70"/>
      <c r="G19" s="40">
        <f>F19*'Homosex y Lesbianismo'!$H$12*4</f>
        <v>0</v>
      </c>
      <c r="H19" s="40">
        <f>F19*4</f>
        <v>0</v>
      </c>
    </row>
    <row r="20" spans="2:8" ht="15" customHeight="1" thickBot="1">
      <c r="B20" s="212"/>
      <c r="C20" s="202"/>
      <c r="D20" s="195"/>
      <c r="E20" s="24" t="s">
        <v>38</v>
      </c>
      <c r="F20" s="72"/>
      <c r="G20" s="40">
        <f>F20*'Homosex y Lesbianismo'!$H$12*6</f>
        <v>0</v>
      </c>
      <c r="H20" s="41">
        <f>F20*6</f>
        <v>0</v>
      </c>
    </row>
    <row r="21" spans="2:8" s="2" customFormat="1" ht="6" customHeight="1" thickBot="1">
      <c r="B21" s="16"/>
      <c r="C21" s="73"/>
      <c r="D21" s="73"/>
      <c r="E21" s="17"/>
      <c r="F21" s="74"/>
      <c r="G21" s="43"/>
      <c r="H21" s="43">
        <f t="shared" si="0"/>
        <v>0</v>
      </c>
    </row>
    <row r="22" spans="2:8" ht="16.5" customHeight="1" thickBot="1">
      <c r="B22" s="79" t="s">
        <v>165</v>
      </c>
      <c r="C22" s="14" t="s">
        <v>173</v>
      </c>
      <c r="D22" s="14" t="s">
        <v>184</v>
      </c>
      <c r="E22" s="28" t="s">
        <v>319</v>
      </c>
      <c r="F22" s="66"/>
      <c r="G22" s="169">
        <f>F22*'Homosex y Lesbianismo'!$H$12*4</f>
        <v>0</v>
      </c>
      <c r="H22" s="39">
        <f>F22*4</f>
        <v>0</v>
      </c>
    </row>
    <row r="23" spans="2:8" s="2" customFormat="1" ht="6" customHeight="1" thickBot="1">
      <c r="B23" s="78"/>
      <c r="C23" s="17"/>
      <c r="D23" s="17"/>
      <c r="E23" s="17"/>
      <c r="F23" s="122"/>
      <c r="G23" s="23"/>
      <c r="H23" s="23">
        <f t="shared" si="0"/>
        <v>0</v>
      </c>
    </row>
    <row r="24" spans="2:8" ht="15" customHeight="1" thickBot="1">
      <c r="B24" s="79" t="s">
        <v>169</v>
      </c>
      <c r="C24" s="14" t="s">
        <v>8</v>
      </c>
      <c r="D24" s="14" t="s">
        <v>184</v>
      </c>
      <c r="E24" s="28" t="s">
        <v>319</v>
      </c>
      <c r="F24" s="66"/>
      <c r="G24" s="169">
        <f>F24*'Homosex y Lesbianismo'!$H$12*4</f>
        <v>0</v>
      </c>
      <c r="H24" s="39">
        <f>F24*4</f>
        <v>0</v>
      </c>
    </row>
    <row r="25" spans="2:8" s="2" customFormat="1" ht="6" customHeight="1" thickBot="1">
      <c r="B25" s="78"/>
      <c r="C25" s="17"/>
      <c r="D25" s="17"/>
      <c r="E25" s="17"/>
      <c r="F25" s="122"/>
      <c r="G25" s="23"/>
      <c r="H25" s="23">
        <f t="shared" si="0"/>
        <v>0</v>
      </c>
    </row>
    <row r="26" spans="2:8" ht="15" customHeight="1" thickBot="1">
      <c r="B26" s="79" t="s">
        <v>169</v>
      </c>
      <c r="C26" s="14" t="s">
        <v>8</v>
      </c>
      <c r="D26" s="14" t="s">
        <v>184</v>
      </c>
      <c r="E26" s="77" t="s">
        <v>38</v>
      </c>
      <c r="F26" s="66"/>
      <c r="G26" s="169">
        <f>F26*'Homosex y Lesbianismo'!$H$12*6</f>
        <v>0</v>
      </c>
      <c r="H26" s="39">
        <f>F26*6</f>
        <v>0</v>
      </c>
    </row>
    <row r="27" spans="2:8" s="2" customFormat="1" ht="6" customHeight="1" thickBot="1">
      <c r="B27" s="78"/>
      <c r="C27" s="17"/>
      <c r="D27" s="17"/>
      <c r="E27" s="17"/>
      <c r="F27" s="122"/>
      <c r="G27" s="23"/>
      <c r="H27" s="23">
        <f t="shared" si="0"/>
        <v>0</v>
      </c>
    </row>
    <row r="28" spans="2:8" ht="15" customHeight="1" thickBot="1">
      <c r="B28" s="210" t="s">
        <v>165</v>
      </c>
      <c r="C28" s="198" t="s">
        <v>10</v>
      </c>
      <c r="D28" s="198" t="s">
        <v>132</v>
      </c>
      <c r="E28" s="15" t="s">
        <v>319</v>
      </c>
      <c r="F28" s="70"/>
      <c r="G28" s="40">
        <f>F28*'Homosex y Lesbianismo'!$H$12*4</f>
        <v>0</v>
      </c>
      <c r="H28" s="40">
        <f>F28*4</f>
        <v>0</v>
      </c>
    </row>
    <row r="29" spans="2:8" ht="15" customHeight="1" thickBot="1">
      <c r="B29" s="211"/>
      <c r="C29" s="222"/>
      <c r="D29" s="222"/>
      <c r="E29" s="19" t="s">
        <v>38</v>
      </c>
      <c r="F29" s="75"/>
      <c r="G29" s="40">
        <f>F29*'Homosex y Lesbianismo'!$H$12*6</f>
        <v>0</v>
      </c>
      <c r="H29" s="56">
        <f>F29*6</f>
        <v>0</v>
      </c>
    </row>
    <row r="30" spans="2:8" s="12" customFormat="1" ht="15" customHeight="1" thickBot="1">
      <c r="B30" s="212"/>
      <c r="C30" s="199"/>
      <c r="D30" s="199"/>
      <c r="E30" s="50" t="s">
        <v>37</v>
      </c>
      <c r="F30" s="72"/>
      <c r="G30" s="40">
        <f>F30*'Homosex y Lesbianismo'!$H$12*3</f>
        <v>0</v>
      </c>
      <c r="H30" s="41">
        <f>F30*3</f>
        <v>0</v>
      </c>
    </row>
    <row r="31" spans="2:8" s="2" customFormat="1" ht="6" customHeight="1">
      <c r="B31" s="16"/>
      <c r="C31" s="17"/>
      <c r="D31" s="17"/>
      <c r="E31" s="17"/>
      <c r="F31" s="74"/>
      <c r="G31" s="43"/>
      <c r="H31" s="43">
        <f t="shared" si="0"/>
        <v>0</v>
      </c>
    </row>
    <row r="32" spans="2:8" s="2" customFormat="1" ht="6" customHeight="1" thickBot="1">
      <c r="B32" s="16"/>
      <c r="C32" s="17"/>
      <c r="D32" s="17"/>
      <c r="E32" s="17"/>
      <c r="F32" s="74"/>
      <c r="G32" s="43"/>
      <c r="H32" s="43">
        <f t="shared" si="0"/>
        <v>0</v>
      </c>
    </row>
    <row r="33" spans="2:8" ht="15" customHeight="1" thickBot="1">
      <c r="B33" s="79" t="s">
        <v>165</v>
      </c>
      <c r="C33" s="14" t="s">
        <v>174</v>
      </c>
      <c r="D33" s="76" t="s">
        <v>307</v>
      </c>
      <c r="E33" s="77" t="s">
        <v>38</v>
      </c>
      <c r="F33" s="66"/>
      <c r="G33" s="40">
        <f>F33*'Homosex y Lesbianismo'!$H$12*6</f>
        <v>0</v>
      </c>
      <c r="H33" s="39">
        <f>F33*6</f>
        <v>0</v>
      </c>
    </row>
    <row r="34" spans="2:8" s="2" customFormat="1" ht="6" customHeight="1" thickBot="1">
      <c r="B34" s="78"/>
      <c r="C34" s="17"/>
      <c r="D34" s="68"/>
      <c r="E34" s="17"/>
      <c r="F34" s="122"/>
      <c r="G34" s="23"/>
      <c r="H34" s="23">
        <f t="shared" si="0"/>
        <v>0</v>
      </c>
    </row>
    <row r="35" spans="2:8" ht="15" customHeight="1" thickBot="1">
      <c r="B35" s="210" t="s">
        <v>165</v>
      </c>
      <c r="C35" s="200" t="s">
        <v>21</v>
      </c>
      <c r="D35" s="200" t="s">
        <v>307</v>
      </c>
      <c r="E35" s="15" t="s">
        <v>319</v>
      </c>
      <c r="F35" s="70"/>
      <c r="G35" s="40">
        <f>F35*'Homosex y Lesbianismo'!$H$12*4</f>
        <v>0</v>
      </c>
      <c r="H35" s="40">
        <f>F35*4</f>
        <v>0</v>
      </c>
    </row>
    <row r="36" spans="2:8" ht="15" customHeight="1" thickBot="1">
      <c r="B36" s="211"/>
      <c r="C36" s="201"/>
      <c r="D36" s="201"/>
      <c r="E36" s="19" t="s">
        <v>38</v>
      </c>
      <c r="F36" s="75"/>
      <c r="G36" s="40">
        <f>F36*'Homosex y Lesbianismo'!$H$12*6</f>
        <v>0</v>
      </c>
      <c r="H36" s="56">
        <f>F36*6</f>
        <v>0</v>
      </c>
    </row>
    <row r="37" spans="2:8" s="12" customFormat="1" ht="15" customHeight="1" thickBot="1">
      <c r="B37" s="212"/>
      <c r="C37" s="202"/>
      <c r="D37" s="202"/>
      <c r="E37" s="50" t="s">
        <v>37</v>
      </c>
      <c r="F37" s="72"/>
      <c r="G37" s="40">
        <f>F37*'Homosex y Lesbianismo'!$H$12*3</f>
        <v>0</v>
      </c>
      <c r="H37" s="41">
        <f>F37*3</f>
        <v>0</v>
      </c>
    </row>
    <row r="38" spans="2:8" s="2" customFormat="1" ht="6" customHeight="1" thickBot="1">
      <c r="B38" s="78"/>
      <c r="C38" s="17"/>
      <c r="D38" s="17"/>
      <c r="E38" s="17"/>
      <c r="F38" s="122"/>
      <c r="G38" s="23"/>
      <c r="H38" s="23">
        <f t="shared" si="0"/>
        <v>0</v>
      </c>
    </row>
    <row r="39" spans="2:8" ht="15" customHeight="1" thickBot="1">
      <c r="B39" s="79" t="s">
        <v>169</v>
      </c>
      <c r="C39" s="14" t="s">
        <v>175</v>
      </c>
      <c r="D39" s="76" t="s">
        <v>307</v>
      </c>
      <c r="E39" s="77" t="s">
        <v>38</v>
      </c>
      <c r="F39" s="66"/>
      <c r="G39" s="169">
        <f>F39*'Homosex y Lesbianismo'!$H$12*6</f>
        <v>0</v>
      </c>
      <c r="H39" s="39">
        <f>F39*6</f>
        <v>0</v>
      </c>
    </row>
    <row r="40" spans="2:8" s="2" customFormat="1" ht="6" customHeight="1" thickBot="1">
      <c r="B40" s="78"/>
      <c r="C40" s="17"/>
      <c r="D40" s="17"/>
      <c r="E40" s="17"/>
      <c r="F40" s="122"/>
      <c r="G40" s="23"/>
      <c r="H40" s="23">
        <f t="shared" si="0"/>
        <v>0</v>
      </c>
    </row>
    <row r="41" spans="2:8" ht="15" customHeight="1" thickBot="1">
      <c r="B41" s="79" t="s">
        <v>169</v>
      </c>
      <c r="C41" s="14" t="s">
        <v>3</v>
      </c>
      <c r="D41" s="76" t="s">
        <v>307</v>
      </c>
      <c r="E41" s="77" t="s">
        <v>38</v>
      </c>
      <c r="F41" s="66"/>
      <c r="G41" s="169">
        <f>F41*'Homosex y Lesbianismo'!$H$12*6</f>
        <v>0</v>
      </c>
      <c r="H41" s="39">
        <f>F41*6</f>
        <v>0</v>
      </c>
    </row>
    <row r="42" spans="2:8" s="2" customFormat="1" ht="6" customHeight="1" thickBot="1">
      <c r="B42" s="78"/>
      <c r="C42" s="17"/>
      <c r="D42" s="17"/>
      <c r="E42" s="17"/>
      <c r="F42" s="122"/>
      <c r="G42" s="23"/>
      <c r="H42" s="23">
        <f t="shared" si="0"/>
        <v>0</v>
      </c>
    </row>
    <row r="43" spans="2:8" ht="15" customHeight="1" thickBot="1">
      <c r="B43" s="79" t="s">
        <v>169</v>
      </c>
      <c r="C43" s="14" t="s">
        <v>176</v>
      </c>
      <c r="D43" s="76" t="s">
        <v>307</v>
      </c>
      <c r="E43" s="77" t="s">
        <v>38</v>
      </c>
      <c r="F43" s="66"/>
      <c r="G43" s="169">
        <f>F43*'Homosex y Lesbianismo'!$H$12*6</f>
        <v>0</v>
      </c>
      <c r="H43" s="39">
        <f>F43*6</f>
        <v>0</v>
      </c>
    </row>
    <row r="44" spans="2:8" s="2" customFormat="1" ht="6" customHeight="1" thickBot="1">
      <c r="B44" s="78"/>
      <c r="C44" s="17"/>
      <c r="D44" s="17"/>
      <c r="E44" s="17"/>
      <c r="F44" s="122"/>
      <c r="G44" s="23"/>
      <c r="H44" s="23">
        <f t="shared" si="0"/>
        <v>0</v>
      </c>
    </row>
    <row r="45" spans="2:8" ht="15" customHeight="1" thickBot="1">
      <c r="B45" s="79" t="s">
        <v>177</v>
      </c>
      <c r="C45" s="14" t="s">
        <v>138</v>
      </c>
      <c r="D45" s="14" t="s">
        <v>178</v>
      </c>
      <c r="E45" s="28" t="s">
        <v>319</v>
      </c>
      <c r="F45" s="66"/>
      <c r="G45" s="169">
        <f>F45*'Homosex y Lesbianismo'!$H$12*4</f>
        <v>0</v>
      </c>
      <c r="H45" s="39">
        <f>F45*4</f>
        <v>0</v>
      </c>
    </row>
    <row r="46" spans="2:8" s="2" customFormat="1" ht="6" customHeight="1" thickBot="1">
      <c r="B46" s="78"/>
      <c r="C46" s="17"/>
      <c r="D46" s="17"/>
      <c r="E46" s="17"/>
      <c r="F46" s="122"/>
      <c r="G46" s="23"/>
      <c r="H46" s="23">
        <f t="shared" si="0"/>
        <v>0</v>
      </c>
    </row>
    <row r="47" spans="2:8" ht="15" customHeight="1" thickBot="1">
      <c r="B47" s="196" t="s">
        <v>177</v>
      </c>
      <c r="C47" s="198" t="s">
        <v>54</v>
      </c>
      <c r="D47" s="200" t="s">
        <v>300</v>
      </c>
      <c r="E47" s="15" t="s">
        <v>319</v>
      </c>
      <c r="F47" s="70"/>
      <c r="G47" s="40">
        <f>F47*'Homosex y Lesbianismo'!$H$12*4</f>
        <v>0</v>
      </c>
      <c r="H47" s="40">
        <f>F47*4</f>
        <v>0</v>
      </c>
    </row>
    <row r="48" spans="2:8" ht="15" customHeight="1" thickBot="1">
      <c r="B48" s="197"/>
      <c r="C48" s="199"/>
      <c r="D48" s="202"/>
      <c r="E48" s="24" t="s">
        <v>38</v>
      </c>
      <c r="F48" s="72"/>
      <c r="G48" s="40">
        <f>F48*'Homosex y Lesbianismo'!$H$12*6</f>
        <v>0</v>
      </c>
      <c r="H48" s="41">
        <f>F48*6</f>
        <v>0</v>
      </c>
    </row>
    <row r="49" spans="2:8" s="2" customFormat="1" ht="6" customHeight="1" thickBot="1">
      <c r="B49" s="78"/>
      <c r="C49" s="17"/>
      <c r="D49" s="17"/>
      <c r="E49" s="17"/>
      <c r="F49" s="122"/>
      <c r="G49" s="23"/>
      <c r="H49" s="23">
        <f t="shared" si="0"/>
        <v>0</v>
      </c>
    </row>
    <row r="50" spans="2:8" ht="15" customHeight="1" thickBot="1">
      <c r="B50" s="196" t="s">
        <v>177</v>
      </c>
      <c r="C50" s="198" t="s">
        <v>42</v>
      </c>
      <c r="D50" s="200" t="s">
        <v>300</v>
      </c>
      <c r="E50" s="15" t="s">
        <v>319</v>
      </c>
      <c r="F50" s="70"/>
      <c r="G50" s="40">
        <f>F50*'Homosex y Lesbianismo'!$H$12*4</f>
        <v>0</v>
      </c>
      <c r="H50" s="40">
        <f>F50*4</f>
        <v>0</v>
      </c>
    </row>
    <row r="51" spans="2:8" ht="15" customHeight="1" thickBot="1">
      <c r="B51" s="197"/>
      <c r="C51" s="199"/>
      <c r="D51" s="202"/>
      <c r="E51" s="24" t="s">
        <v>38</v>
      </c>
      <c r="F51" s="72"/>
      <c r="G51" s="40">
        <f>F51*'Homosex y Lesbianismo'!$H$12*6</f>
        <v>0</v>
      </c>
      <c r="H51" s="41">
        <f>F51*6</f>
        <v>0</v>
      </c>
    </row>
    <row r="52" spans="2:8" s="2" customFormat="1" ht="5.25" customHeight="1" thickBot="1">
      <c r="B52" s="78"/>
      <c r="C52" s="17"/>
      <c r="D52" s="17"/>
      <c r="E52" s="17"/>
      <c r="F52" s="122"/>
      <c r="G52" s="23"/>
      <c r="H52" s="23">
        <f t="shared" si="0"/>
        <v>0</v>
      </c>
    </row>
    <row r="53" spans="2:8" ht="15" customHeight="1" thickBot="1">
      <c r="B53" s="79" t="s">
        <v>177</v>
      </c>
      <c r="C53" s="14" t="s">
        <v>28</v>
      </c>
      <c r="D53" s="76" t="s">
        <v>300</v>
      </c>
      <c r="E53" s="77" t="s">
        <v>38</v>
      </c>
      <c r="F53" s="66"/>
      <c r="G53" s="169">
        <f>F53*'Homosex y Lesbianismo'!$H$12*6</f>
        <v>0</v>
      </c>
      <c r="H53" s="39">
        <f>F53*6</f>
        <v>0</v>
      </c>
    </row>
    <row r="54" spans="2:8" s="2" customFormat="1" ht="6" customHeight="1" thickBot="1">
      <c r="B54" s="78"/>
      <c r="C54" s="17"/>
      <c r="D54" s="88"/>
      <c r="E54" s="17"/>
      <c r="F54" s="74"/>
      <c r="G54" s="43"/>
      <c r="H54" s="43">
        <f t="shared" si="0"/>
        <v>0</v>
      </c>
    </row>
    <row r="55" spans="2:8" ht="15" customHeight="1" thickBot="1">
      <c r="B55" s="196" t="s">
        <v>179</v>
      </c>
      <c r="C55" s="198" t="s">
        <v>180</v>
      </c>
      <c r="D55" s="200" t="s">
        <v>300</v>
      </c>
      <c r="E55" s="15" t="s">
        <v>319</v>
      </c>
      <c r="F55" s="70"/>
      <c r="G55" s="40">
        <f>F55*'Homosex y Lesbianismo'!$H$12*4</f>
        <v>0</v>
      </c>
      <c r="H55" s="40">
        <f>F55*4</f>
        <v>0</v>
      </c>
    </row>
    <row r="56" spans="2:8" ht="15" customHeight="1" thickBot="1">
      <c r="B56" s="197"/>
      <c r="C56" s="199"/>
      <c r="D56" s="202"/>
      <c r="E56" s="24" t="s">
        <v>38</v>
      </c>
      <c r="F56" s="72"/>
      <c r="G56" s="40">
        <f>F56*'Homosex y Lesbianismo'!$H$12*6</f>
        <v>0</v>
      </c>
      <c r="H56" s="41">
        <f>F56*6</f>
        <v>0</v>
      </c>
    </row>
    <row r="57" spans="2:8" s="2" customFormat="1" ht="6" customHeight="1" thickBot="1">
      <c r="B57" s="78"/>
      <c r="C57" s="17"/>
      <c r="D57" s="17"/>
      <c r="E57" s="17"/>
      <c r="F57" s="122"/>
      <c r="G57" s="23"/>
      <c r="H57" s="23">
        <f t="shared" si="0"/>
        <v>0</v>
      </c>
    </row>
    <row r="58" spans="2:8" ht="15" customHeight="1" thickBot="1">
      <c r="B58" s="196" t="s">
        <v>181</v>
      </c>
      <c r="C58" s="198" t="s">
        <v>119</v>
      </c>
      <c r="D58" s="200" t="s">
        <v>300</v>
      </c>
      <c r="E58" s="15" t="s">
        <v>319</v>
      </c>
      <c r="F58" s="70"/>
      <c r="G58" s="40">
        <f>F58*'Homosex y Lesbianismo'!$H$12*4</f>
        <v>0</v>
      </c>
      <c r="H58" s="40">
        <f>F58*4</f>
        <v>0</v>
      </c>
    </row>
    <row r="59" spans="2:8" ht="15" customHeight="1" thickBot="1">
      <c r="B59" s="197"/>
      <c r="C59" s="199"/>
      <c r="D59" s="202"/>
      <c r="E59" s="24" t="s">
        <v>38</v>
      </c>
      <c r="F59" s="72"/>
      <c r="G59" s="40">
        <f>F59*'Homosex y Lesbianismo'!$H$12*6</f>
        <v>0</v>
      </c>
      <c r="H59" s="41">
        <f>F59*6</f>
        <v>0</v>
      </c>
    </row>
    <row r="60" spans="2:8" s="2" customFormat="1" ht="6" customHeight="1" thickBot="1">
      <c r="B60" s="78"/>
      <c r="C60" s="17"/>
      <c r="D60" s="17"/>
      <c r="E60" s="17"/>
      <c r="F60" s="122"/>
      <c r="G60" s="23"/>
      <c r="H60" s="23">
        <f t="shared" si="0"/>
        <v>0</v>
      </c>
    </row>
    <row r="61" spans="2:8" ht="15" customHeight="1" thickBot="1">
      <c r="B61" s="79" t="s">
        <v>181</v>
      </c>
      <c r="C61" s="14" t="s">
        <v>176</v>
      </c>
      <c r="D61" s="108" t="s">
        <v>300</v>
      </c>
      <c r="E61" s="28" t="s">
        <v>319</v>
      </c>
      <c r="F61" s="66"/>
      <c r="G61" s="169">
        <f>F61*'Homosex y Lesbianismo'!$H$12*4</f>
        <v>0</v>
      </c>
      <c r="H61" s="39">
        <f>F61*4</f>
        <v>0</v>
      </c>
    </row>
    <row r="62" spans="2:8" s="2" customFormat="1" ht="6" customHeight="1" thickBot="1">
      <c r="B62" s="78"/>
      <c r="C62" s="17"/>
      <c r="D62" s="17"/>
      <c r="E62" s="17"/>
      <c r="F62" s="122"/>
      <c r="G62" s="23"/>
      <c r="H62" s="23">
        <f t="shared" si="0"/>
        <v>0</v>
      </c>
    </row>
    <row r="63" spans="2:8" ht="15" customHeight="1" thickBot="1">
      <c r="B63" s="196" t="s">
        <v>181</v>
      </c>
      <c r="C63" s="198" t="s">
        <v>3</v>
      </c>
      <c r="D63" s="220" t="s">
        <v>300</v>
      </c>
      <c r="E63" s="15" t="s">
        <v>319</v>
      </c>
      <c r="F63" s="70"/>
      <c r="G63" s="40">
        <f>F63*'Homosex y Lesbianismo'!$H$12*4</f>
        <v>0</v>
      </c>
      <c r="H63" s="40">
        <f>F63*4</f>
        <v>0</v>
      </c>
    </row>
    <row r="64" spans="2:8" ht="15" customHeight="1" thickBot="1">
      <c r="B64" s="197"/>
      <c r="C64" s="199"/>
      <c r="D64" s="221"/>
      <c r="E64" s="24" t="s">
        <v>38</v>
      </c>
      <c r="F64" s="72"/>
      <c r="G64" s="40">
        <f>F64*'Homosex y Lesbianismo'!$H$12*6</f>
        <v>0</v>
      </c>
      <c r="H64" s="41">
        <f>F64*6</f>
        <v>0</v>
      </c>
    </row>
    <row r="65" spans="2:9" s="2" customFormat="1" ht="6" customHeight="1" thickBot="1">
      <c r="B65" s="78"/>
      <c r="C65" s="17"/>
      <c r="D65" s="17"/>
      <c r="E65" s="17"/>
      <c r="F65" s="122"/>
      <c r="G65" s="23"/>
      <c r="H65" s="23">
        <f t="shared" ref="H65:H87" si="1">ROUND(G65,0)</f>
        <v>0</v>
      </c>
    </row>
    <row r="66" spans="2:9" ht="15" customHeight="1" thickBot="1">
      <c r="B66" s="79" t="s">
        <v>181</v>
      </c>
      <c r="C66" s="14" t="s">
        <v>182</v>
      </c>
      <c r="D66" s="76" t="s">
        <v>300</v>
      </c>
      <c r="E66" s="77" t="s">
        <v>38</v>
      </c>
      <c r="F66" s="66"/>
      <c r="G66" s="169">
        <f>F66*'Homosex y Lesbianismo'!$H$12*6</f>
        <v>0</v>
      </c>
      <c r="H66" s="39">
        <f>F66*6</f>
        <v>0</v>
      </c>
    </row>
    <row r="67" spans="2:9" s="2" customFormat="1" ht="6" customHeight="1" thickBot="1">
      <c r="B67" s="78"/>
      <c r="C67" s="17"/>
      <c r="D67" s="17"/>
      <c r="E67" s="17"/>
      <c r="F67" s="122"/>
      <c r="G67" s="23"/>
      <c r="H67" s="23">
        <f t="shared" si="1"/>
        <v>0</v>
      </c>
    </row>
    <row r="68" spans="2:9" ht="15" customHeight="1" thickBot="1">
      <c r="B68" s="196" t="s">
        <v>171</v>
      </c>
      <c r="C68" s="198" t="s">
        <v>183</v>
      </c>
      <c r="D68" s="190" t="s">
        <v>300</v>
      </c>
      <c r="E68" s="15" t="s">
        <v>319</v>
      </c>
      <c r="F68" s="70"/>
      <c r="G68" s="40">
        <f>F68*'Homosex y Lesbianismo'!$H$12*4</f>
        <v>0</v>
      </c>
      <c r="H68" s="40">
        <f>F68*4</f>
        <v>0</v>
      </c>
    </row>
    <row r="69" spans="2:9" ht="15" customHeight="1" thickBot="1">
      <c r="B69" s="197"/>
      <c r="C69" s="199"/>
      <c r="D69" s="191"/>
      <c r="E69" s="24" t="s">
        <v>38</v>
      </c>
      <c r="F69" s="72"/>
      <c r="G69" s="40">
        <f>F69*'Homosex y Lesbianismo'!$H$12*6</f>
        <v>0</v>
      </c>
      <c r="H69" s="41">
        <f>F69*6</f>
        <v>0</v>
      </c>
    </row>
    <row r="70" spans="2:9" s="2" customFormat="1" ht="6" customHeight="1" thickBot="1">
      <c r="B70" s="78"/>
      <c r="C70" s="17"/>
      <c r="D70" s="17"/>
      <c r="E70" s="17"/>
      <c r="F70" s="122"/>
      <c r="G70" s="124"/>
      <c r="H70" s="124">
        <f t="shared" si="1"/>
        <v>0</v>
      </c>
    </row>
    <row r="71" spans="2:9" ht="32.25" customHeight="1" thickBot="1">
      <c r="B71" s="79" t="s">
        <v>177</v>
      </c>
      <c r="C71" s="126" t="s">
        <v>185</v>
      </c>
      <c r="D71" s="76" t="s">
        <v>301</v>
      </c>
      <c r="E71" s="26" t="s">
        <v>37</v>
      </c>
      <c r="F71" s="162"/>
      <c r="G71" s="169">
        <f>F71*'Homosex y Lesbianismo'!$H$12*3</f>
        <v>0</v>
      </c>
      <c r="H71" s="39">
        <f>F71*3</f>
        <v>0</v>
      </c>
    </row>
    <row r="72" spans="2:9" ht="6" customHeight="1" thickBot="1">
      <c r="B72" s="127"/>
      <c r="C72" s="124"/>
      <c r="D72" s="124"/>
      <c r="E72" s="122"/>
      <c r="F72" s="163"/>
      <c r="G72" s="124"/>
      <c r="H72" s="124">
        <f t="shared" si="1"/>
        <v>0</v>
      </c>
    </row>
    <row r="73" spans="2:9" ht="15" customHeight="1">
      <c r="B73" s="210" t="s">
        <v>181</v>
      </c>
      <c r="C73" s="204" t="s">
        <v>186</v>
      </c>
      <c r="D73" s="198" t="s">
        <v>301</v>
      </c>
      <c r="E73" s="18" t="s">
        <v>37</v>
      </c>
      <c r="F73" s="159"/>
      <c r="G73" s="170">
        <f>F73*'Homosex y Lesbianismo'!$H$12*3</f>
        <v>0</v>
      </c>
      <c r="H73" s="40">
        <f>F73*3</f>
        <v>0</v>
      </c>
    </row>
    <row r="74" spans="2:9" ht="15" customHeight="1" thickBot="1">
      <c r="B74" s="212"/>
      <c r="C74" s="206"/>
      <c r="D74" s="199"/>
      <c r="E74" s="24" t="s">
        <v>38</v>
      </c>
      <c r="F74" s="160"/>
      <c r="G74" s="171">
        <f>F74*'Homosex y Lesbianismo'!$H$12*6</f>
        <v>0</v>
      </c>
      <c r="H74" s="41">
        <f>F74*6</f>
        <v>0</v>
      </c>
    </row>
    <row r="75" spans="2:9" ht="6" customHeight="1" thickBot="1">
      <c r="B75" s="127"/>
      <c r="C75" s="124"/>
      <c r="D75" s="124"/>
      <c r="E75" s="122"/>
      <c r="F75" s="163"/>
      <c r="G75" s="124"/>
      <c r="H75" s="124">
        <f t="shared" si="1"/>
        <v>0</v>
      </c>
    </row>
    <row r="76" spans="2:9" ht="15" customHeight="1">
      <c r="B76" s="210" t="s">
        <v>177</v>
      </c>
      <c r="C76" s="204" t="s">
        <v>187</v>
      </c>
      <c r="D76" s="200" t="s">
        <v>301</v>
      </c>
      <c r="E76" s="18" t="s">
        <v>37</v>
      </c>
      <c r="F76" s="159"/>
      <c r="G76" s="170">
        <f>F76*'Homosex y Lesbianismo'!$H$12*3</f>
        <v>0</v>
      </c>
      <c r="H76" s="40">
        <f>F76*3</f>
        <v>0</v>
      </c>
    </row>
    <row r="77" spans="2:9" ht="15" customHeight="1" thickBot="1">
      <c r="B77" s="212"/>
      <c r="C77" s="206"/>
      <c r="D77" s="202"/>
      <c r="E77" s="24" t="s">
        <v>38</v>
      </c>
      <c r="F77" s="160"/>
      <c r="G77" s="171">
        <f>F77*'Homosex y Lesbianismo'!$H$12*6</f>
        <v>0</v>
      </c>
      <c r="H77" s="41">
        <f>F77*6</f>
        <v>0</v>
      </c>
    </row>
    <row r="78" spans="2:9" ht="6" customHeight="1" thickBot="1">
      <c r="B78" s="127"/>
      <c r="C78" s="124"/>
      <c r="D78" s="124"/>
      <c r="E78" s="122"/>
      <c r="F78" s="163"/>
      <c r="G78" s="43"/>
      <c r="H78" s="43">
        <f t="shared" si="1"/>
        <v>0</v>
      </c>
      <c r="I78" s="4"/>
    </row>
    <row r="79" spans="2:9" ht="15" customHeight="1">
      <c r="B79" s="210" t="s">
        <v>177</v>
      </c>
      <c r="C79" s="204" t="s">
        <v>188</v>
      </c>
      <c r="D79" s="200" t="s">
        <v>301</v>
      </c>
      <c r="E79" s="18" t="s">
        <v>37</v>
      </c>
      <c r="F79" s="159"/>
      <c r="G79" s="170">
        <f>F79*'Homosex y Lesbianismo'!$H$12*3</f>
        <v>0</v>
      </c>
      <c r="H79" s="40">
        <f>F79*3</f>
        <v>0</v>
      </c>
    </row>
    <row r="80" spans="2:9" ht="15" customHeight="1" thickBot="1">
      <c r="B80" s="212"/>
      <c r="C80" s="206"/>
      <c r="D80" s="202"/>
      <c r="E80" s="24" t="s">
        <v>38</v>
      </c>
      <c r="F80" s="160"/>
      <c r="G80" s="171">
        <f>F80*'Homosex y Lesbianismo'!$H$12*6</f>
        <v>0</v>
      </c>
      <c r="H80" s="41">
        <f>F80*6</f>
        <v>0</v>
      </c>
    </row>
    <row r="81" spans="2:9" ht="6" customHeight="1" thickBot="1">
      <c r="B81" s="127"/>
      <c r="C81" s="124"/>
      <c r="D81" s="124"/>
      <c r="E81" s="122"/>
      <c r="F81" s="163"/>
      <c r="G81" s="128"/>
      <c r="H81" s="128">
        <f t="shared" si="1"/>
        <v>0</v>
      </c>
    </row>
    <row r="82" spans="2:9" ht="15" customHeight="1">
      <c r="B82" s="210" t="s">
        <v>181</v>
      </c>
      <c r="C82" s="204" t="s">
        <v>189</v>
      </c>
      <c r="D82" s="200" t="s">
        <v>301</v>
      </c>
      <c r="E82" s="18" t="s">
        <v>37</v>
      </c>
      <c r="F82" s="159"/>
      <c r="G82" s="170">
        <f>F82*'Homosex y Lesbianismo'!$H$12*3</f>
        <v>0</v>
      </c>
      <c r="H82" s="40">
        <f>F82*3</f>
        <v>0</v>
      </c>
    </row>
    <row r="83" spans="2:9" ht="15" customHeight="1" thickBot="1">
      <c r="B83" s="212"/>
      <c r="C83" s="206"/>
      <c r="D83" s="202"/>
      <c r="E83" s="24" t="s">
        <v>38</v>
      </c>
      <c r="F83" s="160"/>
      <c r="G83" s="171">
        <f>F83*'Homosex y Lesbianismo'!$H$12*6</f>
        <v>0</v>
      </c>
      <c r="H83" s="41">
        <f>F83*6</f>
        <v>0</v>
      </c>
    </row>
    <row r="84" spans="2:9" ht="6" customHeight="1" thickBot="1">
      <c r="B84" s="127"/>
      <c r="C84" s="124"/>
      <c r="D84" s="124"/>
      <c r="E84" s="122"/>
      <c r="F84" s="163"/>
      <c r="G84" s="43"/>
      <c r="H84" s="43">
        <f t="shared" si="1"/>
        <v>0</v>
      </c>
      <c r="I84" s="4"/>
    </row>
    <row r="85" spans="2:9" ht="15" customHeight="1">
      <c r="B85" s="210" t="s">
        <v>177</v>
      </c>
      <c r="C85" s="204" t="s">
        <v>190</v>
      </c>
      <c r="D85" s="200" t="s">
        <v>301</v>
      </c>
      <c r="E85" s="18" t="s">
        <v>37</v>
      </c>
      <c r="F85" s="159"/>
      <c r="G85" s="170">
        <f>F85*'Homosex y Lesbianismo'!$H$12*3</f>
        <v>0</v>
      </c>
      <c r="H85" s="40">
        <f>F85*3</f>
        <v>0</v>
      </c>
    </row>
    <row r="86" spans="2:9" ht="15" customHeight="1" thickBot="1">
      <c r="B86" s="212"/>
      <c r="C86" s="206"/>
      <c r="D86" s="202"/>
      <c r="E86" s="24" t="s">
        <v>38</v>
      </c>
      <c r="F86" s="160"/>
      <c r="G86" s="171">
        <f>F86*'Homosex y Lesbianismo'!$H$12*6</f>
        <v>0</v>
      </c>
      <c r="H86" s="41">
        <f>F86*6</f>
        <v>0</v>
      </c>
    </row>
    <row r="87" spans="2:9" ht="6" customHeight="1" thickBot="1">
      <c r="B87" s="78"/>
      <c r="C87" s="124"/>
      <c r="D87" s="124"/>
      <c r="E87" s="122"/>
      <c r="F87" s="163"/>
      <c r="G87" s="43"/>
      <c r="H87" s="43">
        <f t="shared" si="1"/>
        <v>0</v>
      </c>
      <c r="I87" s="4"/>
    </row>
    <row r="88" spans="2:9" ht="15" customHeight="1">
      <c r="B88" s="210" t="s">
        <v>191</v>
      </c>
      <c r="C88" s="204" t="s">
        <v>192</v>
      </c>
      <c r="D88" s="200" t="s">
        <v>301</v>
      </c>
      <c r="E88" s="18" t="s">
        <v>37</v>
      </c>
      <c r="F88" s="159"/>
      <c r="G88" s="170">
        <f>F88*'Homosex y Lesbianismo'!$H$12*3</f>
        <v>0</v>
      </c>
      <c r="H88" s="40">
        <f>F88*3</f>
        <v>0</v>
      </c>
    </row>
    <row r="89" spans="2:9" ht="15" customHeight="1" thickBot="1">
      <c r="B89" s="212"/>
      <c r="C89" s="206"/>
      <c r="D89" s="202"/>
      <c r="E89" s="24" t="s">
        <v>38</v>
      </c>
      <c r="F89" s="160"/>
      <c r="G89" s="171">
        <f>F89*'Homosex y Lesbianismo'!$H$12*6</f>
        <v>0</v>
      </c>
      <c r="H89" s="41">
        <f>F89*6</f>
        <v>0</v>
      </c>
    </row>
    <row r="90" spans="2:9" s="12" customFormat="1" ht="5.25" customHeight="1" thickBot="1">
      <c r="B90" s="78"/>
      <c r="C90" s="124"/>
      <c r="D90" s="124"/>
      <c r="E90" s="122"/>
      <c r="F90" s="163"/>
      <c r="G90" s="43"/>
      <c r="H90" s="43">
        <f t="shared" ref="H90" si="2">ROUND(G90,0)</f>
        <v>0</v>
      </c>
    </row>
    <row r="91" spans="2:9" s="12" customFormat="1" ht="15" customHeight="1">
      <c r="B91" s="210" t="s">
        <v>177</v>
      </c>
      <c r="C91" s="204" t="s">
        <v>357</v>
      </c>
      <c r="D91" s="200" t="s">
        <v>345</v>
      </c>
      <c r="E91" s="18" t="s">
        <v>37</v>
      </c>
      <c r="F91" s="159"/>
      <c r="G91" s="170">
        <f>F91*'Homosex y Lesbianismo'!$H$12*3</f>
        <v>0</v>
      </c>
      <c r="H91" s="40">
        <f>F91*3</f>
        <v>0</v>
      </c>
    </row>
    <row r="92" spans="2:9" s="12" customFormat="1" ht="15" customHeight="1" thickBot="1">
      <c r="B92" s="212"/>
      <c r="C92" s="206"/>
      <c r="D92" s="202"/>
      <c r="E92" s="24" t="s">
        <v>38</v>
      </c>
      <c r="F92" s="160"/>
      <c r="G92" s="171">
        <f>F92*'Homosex y Lesbianismo'!$H$12*6</f>
        <v>0</v>
      </c>
      <c r="H92" s="41">
        <f>F92*6</f>
        <v>0</v>
      </c>
    </row>
    <row r="93" spans="2:9" s="12" customFormat="1" ht="5.25" customHeight="1" thickBot="1">
      <c r="B93" s="78"/>
      <c r="C93" s="124"/>
      <c r="D93" s="124"/>
      <c r="E93" s="122"/>
      <c r="F93" s="163"/>
      <c r="G93" s="43"/>
      <c r="H93" s="43">
        <f t="shared" ref="H93" si="3">ROUND(G93,0)</f>
        <v>0</v>
      </c>
    </row>
    <row r="94" spans="2:9" s="12" customFormat="1" ht="15" customHeight="1">
      <c r="B94" s="210" t="s">
        <v>181</v>
      </c>
      <c r="C94" s="204" t="s">
        <v>353</v>
      </c>
      <c r="D94" s="200" t="s">
        <v>345</v>
      </c>
      <c r="E94" s="18" t="s">
        <v>37</v>
      </c>
      <c r="F94" s="159"/>
      <c r="G94" s="170">
        <f>F94*'Homosex y Lesbianismo'!$H$12*3</f>
        <v>0</v>
      </c>
      <c r="H94" s="40">
        <f>F94*3</f>
        <v>0</v>
      </c>
    </row>
    <row r="95" spans="2:9" ht="15.75" thickBot="1">
      <c r="B95" s="212"/>
      <c r="C95" s="206"/>
      <c r="D95" s="202"/>
      <c r="E95" s="24" t="s">
        <v>38</v>
      </c>
      <c r="F95" s="160"/>
      <c r="G95" s="171">
        <f>F95*'Homosex y Lesbianismo'!$H$12*6</f>
        <v>0</v>
      </c>
      <c r="H95" s="41">
        <f>F95*6</f>
        <v>0</v>
      </c>
    </row>
    <row r="96" spans="2:9" s="11" customFormat="1">
      <c r="B96" s="16"/>
      <c r="C96" s="27"/>
      <c r="D96" s="73"/>
      <c r="E96" s="38"/>
      <c r="F96" s="180"/>
      <c r="G96" s="43"/>
      <c r="H96" s="43"/>
    </row>
    <row r="97" spans="6:9">
      <c r="F97" s="155">
        <f>SUM(F5:F95)</f>
        <v>0</v>
      </c>
      <c r="G97" s="158"/>
      <c r="H97" s="156">
        <f>SUM(H5:H95)</f>
        <v>0</v>
      </c>
      <c r="I97" s="164"/>
    </row>
  </sheetData>
  <sheetProtection password="D882" sheet="1" objects="1" scenarios="1"/>
  <mergeCells count="65">
    <mergeCell ref="D85:D86"/>
    <mergeCell ref="D88:D89"/>
    <mergeCell ref="D73:D74"/>
    <mergeCell ref="D76:D77"/>
    <mergeCell ref="D79:D80"/>
    <mergeCell ref="D82:D83"/>
    <mergeCell ref="B63:B64"/>
    <mergeCell ref="C63:C64"/>
    <mergeCell ref="D63:D64"/>
    <mergeCell ref="B68:B69"/>
    <mergeCell ref="C68:C69"/>
    <mergeCell ref="D68:D69"/>
    <mergeCell ref="B47:B48"/>
    <mergeCell ref="C47:C48"/>
    <mergeCell ref="D47:D48"/>
    <mergeCell ref="B58:B59"/>
    <mergeCell ref="C58:C59"/>
    <mergeCell ref="D58:D59"/>
    <mergeCell ref="B55:B56"/>
    <mergeCell ref="C55:C56"/>
    <mergeCell ref="D55:D56"/>
    <mergeCell ref="B50:B51"/>
    <mergeCell ref="C50:C51"/>
    <mergeCell ref="D50:D51"/>
    <mergeCell ref="B28:B30"/>
    <mergeCell ref="C28:C30"/>
    <mergeCell ref="D28:D30"/>
    <mergeCell ref="B35:B37"/>
    <mergeCell ref="C35:C37"/>
    <mergeCell ref="D35:D37"/>
    <mergeCell ref="B15:B17"/>
    <mergeCell ref="C15:C17"/>
    <mergeCell ref="D15:D17"/>
    <mergeCell ref="B19:B20"/>
    <mergeCell ref="C19:C20"/>
    <mergeCell ref="D19:D20"/>
    <mergeCell ref="A5:A6"/>
    <mergeCell ref="B9:B10"/>
    <mergeCell ref="C9:C10"/>
    <mergeCell ref="D9:D10"/>
    <mergeCell ref="B5:B7"/>
    <mergeCell ref="C5:C7"/>
    <mergeCell ref="D5:D7"/>
    <mergeCell ref="B3:H3"/>
    <mergeCell ref="B88:B89"/>
    <mergeCell ref="C88:C89"/>
    <mergeCell ref="B82:B83"/>
    <mergeCell ref="C82:C83"/>
    <mergeCell ref="B85:B86"/>
    <mergeCell ref="C85:C86"/>
    <mergeCell ref="B73:B74"/>
    <mergeCell ref="C73:C74"/>
    <mergeCell ref="B76:B77"/>
    <mergeCell ref="C76:C77"/>
    <mergeCell ref="B79:B80"/>
    <mergeCell ref="C79:C80"/>
    <mergeCell ref="B12:B13"/>
    <mergeCell ref="C12:C13"/>
    <mergeCell ref="D12:D13"/>
    <mergeCell ref="B91:B92"/>
    <mergeCell ref="C91:C92"/>
    <mergeCell ref="D91:D92"/>
    <mergeCell ref="B94:B95"/>
    <mergeCell ref="C94:C95"/>
    <mergeCell ref="D94:D95"/>
  </mergeCells>
  <hyperlinks>
    <hyperlink ref="B1" location="Principal!A1" display="Regresar a la página principal"/>
  </hyperlinks>
  <pageMargins left="0.7" right="0.7" top="0.75" bottom="0.75" header="0.3" footer="0.3"/>
  <pageSetup orientation="portrait" horizontalDpi="4294967294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263"/>
  <sheetViews>
    <sheetView showGridLines="0" zoomScale="107" zoomScaleNormal="107" workbookViewId="0">
      <selection activeCell="F5" sqref="F5"/>
    </sheetView>
  </sheetViews>
  <sheetFormatPr baseColWidth="10" defaultRowHeight="15"/>
  <cols>
    <col min="1" max="1" width="2.7109375" customWidth="1"/>
    <col min="2" max="2" width="56.5703125" customWidth="1"/>
    <col min="3" max="3" width="21.28515625" customWidth="1"/>
    <col min="4" max="4" width="39.7109375" customWidth="1"/>
    <col min="7" max="7" width="11.42578125" customWidth="1"/>
  </cols>
  <sheetData>
    <row r="1" spans="2:8" s="12" customFormat="1">
      <c r="B1" s="176" t="s">
        <v>327</v>
      </c>
    </row>
    <row r="2" spans="2:8" s="12" customFormat="1"/>
    <row r="3" spans="2:8" ht="30.75">
      <c r="B3" s="203" t="s">
        <v>194</v>
      </c>
      <c r="C3" s="203"/>
      <c r="D3" s="203"/>
      <c r="E3" s="203"/>
      <c r="F3" s="203"/>
      <c r="G3" s="203"/>
    </row>
    <row r="4" spans="2:8" ht="52.5" thickBot="1">
      <c r="B4" s="7" t="s">
        <v>31</v>
      </c>
      <c r="C4" s="7" t="s">
        <v>32</v>
      </c>
      <c r="D4" s="7"/>
      <c r="E4" s="8" t="s">
        <v>33</v>
      </c>
      <c r="F4" s="9" t="s">
        <v>34</v>
      </c>
      <c r="G4" s="7" t="s">
        <v>35</v>
      </c>
    </row>
    <row r="5" spans="2:8" ht="16.5" customHeight="1">
      <c r="B5" s="231" t="s">
        <v>194</v>
      </c>
      <c r="C5" s="213" t="s">
        <v>12</v>
      </c>
      <c r="D5" s="198" t="s">
        <v>305</v>
      </c>
      <c r="E5" s="15" t="s">
        <v>319</v>
      </c>
      <c r="F5" s="70"/>
      <c r="G5" s="71">
        <f>F5*4</f>
        <v>0</v>
      </c>
    </row>
    <row r="6" spans="2:8" ht="16.5" customHeight="1">
      <c r="B6" s="232"/>
      <c r="C6" s="234"/>
      <c r="D6" s="222"/>
      <c r="E6" s="19" t="s">
        <v>38</v>
      </c>
      <c r="F6" s="75"/>
      <c r="G6" s="167">
        <f>F6*6</f>
        <v>0</v>
      </c>
    </row>
    <row r="7" spans="2:8" s="12" customFormat="1" ht="16.5" customHeight="1" thickBot="1">
      <c r="B7" s="233"/>
      <c r="C7" s="214"/>
      <c r="D7" s="199"/>
      <c r="E7" s="50" t="s">
        <v>37</v>
      </c>
      <c r="F7" s="72"/>
      <c r="G7" s="166">
        <f>F7*3</f>
        <v>0</v>
      </c>
    </row>
    <row r="8" spans="2:8" s="10" customFormat="1" ht="6" customHeight="1" thickBot="1">
      <c r="B8" s="129"/>
      <c r="C8" s="100"/>
      <c r="D8" s="100"/>
      <c r="E8" s="17"/>
      <c r="F8" s="59"/>
      <c r="G8" s="83"/>
    </row>
    <row r="9" spans="2:8" ht="15.75" thickBot="1">
      <c r="B9" s="101" t="s">
        <v>199</v>
      </c>
      <c r="C9" s="14" t="s">
        <v>15</v>
      </c>
      <c r="D9" s="14" t="s">
        <v>303</v>
      </c>
      <c r="E9" s="28" t="s">
        <v>319</v>
      </c>
      <c r="F9" s="66"/>
      <c r="G9" s="67">
        <f>F9*4</f>
        <v>0</v>
      </c>
    </row>
    <row r="10" spans="2:8" s="10" customFormat="1" ht="6" customHeight="1" thickBot="1">
      <c r="B10" s="112"/>
      <c r="C10" s="17"/>
      <c r="D10" s="17"/>
      <c r="E10" s="17"/>
      <c r="F10" s="74"/>
      <c r="G10" s="86"/>
    </row>
    <row r="11" spans="2:8">
      <c r="B11" s="235" t="s">
        <v>199</v>
      </c>
      <c r="C11" s="198" t="s">
        <v>15</v>
      </c>
      <c r="D11" s="198" t="s">
        <v>300</v>
      </c>
      <c r="E11" s="15" t="s">
        <v>319</v>
      </c>
      <c r="F11" s="70"/>
      <c r="G11" s="71">
        <f>F11*4</f>
        <v>0</v>
      </c>
    </row>
    <row r="12" spans="2:8" s="12" customFormat="1" ht="15.75" thickBot="1">
      <c r="B12" s="236"/>
      <c r="C12" s="199"/>
      <c r="D12" s="199"/>
      <c r="E12" s="50" t="s">
        <v>37</v>
      </c>
      <c r="F12" s="72"/>
      <c r="G12" s="166">
        <f>F12*3</f>
        <v>0</v>
      </c>
    </row>
    <row r="13" spans="2:8" s="12" customFormat="1" ht="6" customHeight="1" thickBot="1">
      <c r="B13" s="112"/>
      <c r="C13" s="17"/>
      <c r="D13" s="17"/>
      <c r="E13" s="59"/>
      <c r="F13" s="83"/>
      <c r="H13" s="17"/>
    </row>
    <row r="14" spans="2:8" s="12" customFormat="1">
      <c r="B14" s="235" t="s">
        <v>396</v>
      </c>
      <c r="C14" s="198" t="s">
        <v>15</v>
      </c>
      <c r="D14" s="198" t="s">
        <v>392</v>
      </c>
      <c r="E14" s="15" t="s">
        <v>319</v>
      </c>
      <c r="F14" s="70"/>
      <c r="G14" s="71">
        <f>F14*4</f>
        <v>0</v>
      </c>
      <c r="H14" s="17"/>
    </row>
    <row r="15" spans="2:8" s="12" customFormat="1" ht="15.75" thickBot="1">
      <c r="B15" s="236"/>
      <c r="C15" s="199"/>
      <c r="D15" s="199"/>
      <c r="E15" s="50" t="s">
        <v>37</v>
      </c>
      <c r="F15" s="72"/>
      <c r="G15" s="166">
        <f>F15*3</f>
        <v>0</v>
      </c>
      <c r="H15" s="17"/>
    </row>
    <row r="16" spans="2:8" s="10" customFormat="1" ht="6" customHeight="1" thickBot="1">
      <c r="B16" s="130"/>
      <c r="C16" s="17"/>
      <c r="D16" s="17"/>
      <c r="E16" s="17"/>
      <c r="F16" s="122"/>
      <c r="G16" s="83"/>
    </row>
    <row r="17" spans="2:7" ht="15.75" customHeight="1">
      <c r="B17" s="235" t="s">
        <v>195</v>
      </c>
      <c r="C17" s="198" t="s">
        <v>12</v>
      </c>
      <c r="D17" s="200" t="s">
        <v>204</v>
      </c>
      <c r="E17" s="15" t="s">
        <v>319</v>
      </c>
      <c r="F17" s="70"/>
      <c r="G17" s="71">
        <f>F17*4</f>
        <v>0</v>
      </c>
    </row>
    <row r="18" spans="2:7" ht="15.75" customHeight="1">
      <c r="B18" s="237"/>
      <c r="C18" s="222"/>
      <c r="D18" s="201"/>
      <c r="E18" s="19" t="s">
        <v>38</v>
      </c>
      <c r="F18" s="75"/>
      <c r="G18" s="167">
        <f>F18*6</f>
        <v>0</v>
      </c>
    </row>
    <row r="19" spans="2:7" s="12" customFormat="1" ht="15.75" customHeight="1" thickBot="1">
      <c r="B19" s="236"/>
      <c r="C19" s="199"/>
      <c r="D19" s="202"/>
      <c r="E19" s="50" t="s">
        <v>37</v>
      </c>
      <c r="F19" s="72"/>
      <c r="G19" s="166">
        <f>F19*3</f>
        <v>0</v>
      </c>
    </row>
    <row r="20" spans="2:7" s="10" customFormat="1" ht="6" customHeight="1" thickBot="1">
      <c r="B20" s="112"/>
      <c r="C20" s="17"/>
      <c r="D20" s="73"/>
      <c r="E20" s="17"/>
      <c r="F20" s="74"/>
      <c r="G20" s="86"/>
    </row>
    <row r="21" spans="2:7" ht="15.75" thickBot="1">
      <c r="B21" s="101" t="s">
        <v>196</v>
      </c>
      <c r="C21" s="14" t="s">
        <v>15</v>
      </c>
      <c r="D21" s="14" t="s">
        <v>205</v>
      </c>
      <c r="E21" s="77" t="s">
        <v>38</v>
      </c>
      <c r="F21" s="66"/>
      <c r="G21" s="67">
        <f>F21*6</f>
        <v>0</v>
      </c>
    </row>
    <row r="22" spans="2:7" s="12" customFormat="1" ht="6" customHeight="1" thickBot="1">
      <c r="B22" s="112"/>
      <c r="C22" s="17"/>
      <c r="D22" s="17"/>
      <c r="E22" s="73"/>
      <c r="F22" s="17"/>
      <c r="G22" s="74"/>
    </row>
    <row r="23" spans="2:7" s="12" customFormat="1" ht="15.75" thickBot="1">
      <c r="B23" s="101" t="s">
        <v>196</v>
      </c>
      <c r="C23" s="14" t="s">
        <v>15</v>
      </c>
      <c r="D23" s="14" t="s">
        <v>407</v>
      </c>
      <c r="E23" s="50" t="s">
        <v>37</v>
      </c>
      <c r="F23" s="72"/>
      <c r="G23" s="166">
        <f>F23*3</f>
        <v>0</v>
      </c>
    </row>
    <row r="24" spans="2:7" s="10" customFormat="1" ht="6" customHeight="1" thickBot="1">
      <c r="B24" s="130"/>
      <c r="C24" s="17"/>
      <c r="D24" s="17"/>
      <c r="E24" s="17"/>
      <c r="F24" s="122"/>
      <c r="G24" s="83"/>
    </row>
    <row r="25" spans="2:7">
      <c r="B25" s="231" t="s">
        <v>197</v>
      </c>
      <c r="C25" s="198" t="s">
        <v>15</v>
      </c>
      <c r="D25" s="198" t="s">
        <v>304</v>
      </c>
      <c r="E25" s="15" t="s">
        <v>319</v>
      </c>
      <c r="F25" s="70"/>
      <c r="G25" s="71">
        <f>F25*4</f>
        <v>0</v>
      </c>
    </row>
    <row r="26" spans="2:7" s="12" customFormat="1" ht="16.5" customHeight="1" thickBot="1">
      <c r="B26" s="233"/>
      <c r="C26" s="199"/>
      <c r="D26" s="199"/>
      <c r="E26" s="50" t="s">
        <v>37</v>
      </c>
      <c r="F26" s="72"/>
      <c r="G26" s="166">
        <f>F26*3</f>
        <v>0</v>
      </c>
    </row>
    <row r="27" spans="2:7" s="12" customFormat="1" ht="6" customHeight="1" thickBot="1">
      <c r="B27" s="109"/>
      <c r="C27" s="17"/>
      <c r="D27" s="17"/>
      <c r="E27" s="38"/>
      <c r="F27" s="172"/>
      <c r="G27" s="43"/>
    </row>
    <row r="28" spans="2:7" s="12" customFormat="1" ht="16.5" customHeight="1">
      <c r="B28" s="231" t="s">
        <v>336</v>
      </c>
      <c r="C28" s="198" t="s">
        <v>337</v>
      </c>
      <c r="D28" s="198" t="s">
        <v>338</v>
      </c>
      <c r="E28" s="15" t="s">
        <v>319</v>
      </c>
      <c r="F28" s="70"/>
      <c r="G28" s="71">
        <f>F28*4</f>
        <v>0</v>
      </c>
    </row>
    <row r="29" spans="2:7" s="10" customFormat="1" ht="15" customHeight="1" thickBot="1">
      <c r="B29" s="233"/>
      <c r="C29" s="199"/>
      <c r="D29" s="199"/>
      <c r="E29" s="50" t="s">
        <v>37</v>
      </c>
      <c r="F29" s="72"/>
      <c r="G29" s="166">
        <f>F29*3</f>
        <v>0</v>
      </c>
    </row>
    <row r="30" spans="2:7" s="12" customFormat="1" ht="6" customHeight="1" thickBot="1">
      <c r="B30" s="130"/>
      <c r="C30" s="17"/>
      <c r="D30" s="17"/>
      <c r="E30" s="17"/>
      <c r="F30" s="122"/>
      <c r="G30" s="83"/>
    </row>
    <row r="31" spans="2:7" ht="15.75" thickBot="1">
      <c r="B31" s="101" t="s">
        <v>201</v>
      </c>
      <c r="C31" s="25" t="s">
        <v>202</v>
      </c>
      <c r="D31" s="76" t="s">
        <v>301</v>
      </c>
      <c r="E31" s="26" t="s">
        <v>37</v>
      </c>
      <c r="F31" s="66"/>
      <c r="G31" s="67">
        <f>F31*3</f>
        <v>0</v>
      </c>
    </row>
    <row r="32" spans="2:7" s="10" customFormat="1" ht="6" customHeight="1" thickBot="1">
      <c r="B32" s="112"/>
      <c r="C32" s="20"/>
      <c r="D32" s="22"/>
      <c r="E32" s="29"/>
      <c r="F32" s="74"/>
      <c r="G32" s="86"/>
    </row>
    <row r="33" spans="2:7">
      <c r="B33" s="235" t="s">
        <v>203</v>
      </c>
      <c r="C33" s="224" t="s">
        <v>15</v>
      </c>
      <c r="D33" s="200" t="s">
        <v>301</v>
      </c>
      <c r="E33" s="18" t="s">
        <v>37</v>
      </c>
      <c r="F33" s="70"/>
      <c r="G33" s="71">
        <f>F33*3</f>
        <v>0</v>
      </c>
    </row>
    <row r="34" spans="2:7" ht="16.5" customHeight="1" thickBot="1">
      <c r="B34" s="236"/>
      <c r="C34" s="225"/>
      <c r="D34" s="202"/>
      <c r="E34" s="24" t="s">
        <v>38</v>
      </c>
      <c r="F34" s="72"/>
      <c r="G34" s="166">
        <f>F34*6</f>
        <v>0</v>
      </c>
    </row>
    <row r="35" spans="2:7" s="12" customFormat="1" ht="6" customHeight="1" thickBot="1">
      <c r="B35" s="112"/>
      <c r="C35" s="20"/>
      <c r="D35" s="73"/>
      <c r="E35" s="38"/>
      <c r="F35" s="172"/>
      <c r="G35" s="86"/>
    </row>
    <row r="36" spans="2:7" s="12" customFormat="1" ht="15" customHeight="1">
      <c r="B36" s="235" t="s">
        <v>339</v>
      </c>
      <c r="C36" s="224" t="s">
        <v>337</v>
      </c>
      <c r="D36" s="200" t="s">
        <v>330</v>
      </c>
      <c r="E36" s="15" t="s">
        <v>319</v>
      </c>
      <c r="F36" s="46"/>
      <c r="G36" s="146">
        <f>F36*4</f>
        <v>0</v>
      </c>
    </row>
    <row r="37" spans="2:7" s="12" customFormat="1" ht="15" customHeight="1" thickBot="1">
      <c r="B37" s="236"/>
      <c r="C37" s="225"/>
      <c r="D37" s="202"/>
      <c r="E37" s="50" t="s">
        <v>37</v>
      </c>
      <c r="F37" s="47"/>
      <c r="G37" s="149">
        <f>F37*3</f>
        <v>0</v>
      </c>
    </row>
    <row r="38" spans="2:7" s="12" customFormat="1" ht="6" customHeight="1" thickBot="1">
      <c r="B38" s="112"/>
      <c r="C38" s="20"/>
      <c r="D38" s="73"/>
      <c r="E38" s="38"/>
      <c r="F38" s="172"/>
      <c r="G38" s="86"/>
    </row>
    <row r="39" spans="2:7" s="12" customFormat="1" ht="15" customHeight="1" thickBot="1">
      <c r="B39" s="101" t="s">
        <v>203</v>
      </c>
      <c r="C39" s="14" t="s">
        <v>15</v>
      </c>
      <c r="D39" s="14" t="s">
        <v>400</v>
      </c>
      <c r="E39" s="77" t="s">
        <v>38</v>
      </c>
      <c r="F39" s="66"/>
      <c r="G39" s="67">
        <f>F39*6</f>
        <v>0</v>
      </c>
    </row>
    <row r="40" spans="2:7" s="12" customFormat="1" ht="6" customHeight="1" thickBot="1">
      <c r="B40" s="112"/>
      <c r="C40" s="20"/>
      <c r="D40" s="73"/>
      <c r="E40" s="38"/>
      <c r="F40" s="172"/>
      <c r="G40" s="86"/>
    </row>
    <row r="41" spans="2:7" s="12" customFormat="1" ht="15" customHeight="1" thickBot="1">
      <c r="B41" s="101" t="s">
        <v>411</v>
      </c>
      <c r="C41" s="14" t="s">
        <v>15</v>
      </c>
      <c r="D41" s="14" t="s">
        <v>412</v>
      </c>
      <c r="E41" s="50" t="s">
        <v>37</v>
      </c>
      <c r="F41" s="47"/>
      <c r="G41" s="149">
        <f>F41*3</f>
        <v>0</v>
      </c>
    </row>
    <row r="42" spans="2:7" s="12" customFormat="1" ht="6" customHeight="1" thickBot="1">
      <c r="B42" s="112"/>
      <c r="C42" s="20"/>
      <c r="D42" s="73"/>
      <c r="E42" s="38"/>
      <c r="F42" s="172"/>
      <c r="G42" s="86"/>
    </row>
    <row r="43" spans="2:7" s="12" customFormat="1" ht="15" customHeight="1">
      <c r="B43" s="235" t="s">
        <v>399</v>
      </c>
      <c r="C43" s="224" t="s">
        <v>15</v>
      </c>
      <c r="D43" s="200" t="s">
        <v>392</v>
      </c>
      <c r="E43" s="15" t="s">
        <v>319</v>
      </c>
      <c r="F43" s="46"/>
      <c r="G43" s="146">
        <f>F43*4</f>
        <v>0</v>
      </c>
    </row>
    <row r="44" spans="2:7" s="12" customFormat="1" ht="15" customHeight="1" thickBot="1">
      <c r="B44" s="236"/>
      <c r="C44" s="225"/>
      <c r="D44" s="202"/>
      <c r="E44" s="50" t="s">
        <v>37</v>
      </c>
      <c r="F44" s="47"/>
      <c r="G44" s="149">
        <f>F44*3</f>
        <v>0</v>
      </c>
    </row>
    <row r="45" spans="2:7" s="10" customFormat="1" ht="6" customHeight="1" thickBot="1">
      <c r="B45" s="112"/>
      <c r="C45" s="20"/>
      <c r="D45" s="22"/>
      <c r="E45" s="21"/>
      <c r="F45" s="43"/>
      <c r="G45" s="86"/>
    </row>
    <row r="46" spans="2:7" ht="15.75" thickBot="1">
      <c r="B46" s="131" t="s">
        <v>198</v>
      </c>
      <c r="C46" s="14" t="s">
        <v>15</v>
      </c>
      <c r="D46" s="14" t="s">
        <v>307</v>
      </c>
      <c r="E46" s="28" t="s">
        <v>319</v>
      </c>
      <c r="F46" s="66"/>
      <c r="G46" s="67">
        <f>F46*4</f>
        <v>0</v>
      </c>
    </row>
    <row r="47" spans="2:7" s="10" customFormat="1" ht="6" customHeight="1" thickBot="1">
      <c r="B47" s="132"/>
      <c r="C47" s="17"/>
      <c r="D47" s="17"/>
      <c r="E47" s="17"/>
      <c r="F47" s="43"/>
      <c r="G47" s="86"/>
    </row>
    <row r="48" spans="2:7" ht="16.5" customHeight="1" thickBot="1">
      <c r="B48" s="101" t="s">
        <v>200</v>
      </c>
      <c r="C48" s="25" t="s">
        <v>15</v>
      </c>
      <c r="D48" s="76" t="s">
        <v>301</v>
      </c>
      <c r="E48" s="26" t="s">
        <v>37</v>
      </c>
      <c r="F48" s="66"/>
      <c r="G48" s="67">
        <f>F48*3</f>
        <v>0</v>
      </c>
    </row>
    <row r="49" spans="2:7" s="12" customFormat="1" ht="15.75" customHeight="1">
      <c r="B49" s="112"/>
      <c r="C49" s="20"/>
      <c r="D49" s="73"/>
      <c r="E49" s="38"/>
      <c r="F49" s="172"/>
      <c r="G49" s="43"/>
    </row>
    <row r="50" spans="2:7" ht="30.75">
      <c r="B50" s="203" t="s">
        <v>283</v>
      </c>
      <c r="C50" s="203"/>
      <c r="D50" s="203"/>
      <c r="E50" s="203"/>
      <c r="F50" s="203"/>
      <c r="G50" s="203"/>
    </row>
    <row r="51" spans="2:7" ht="52.5" thickBot="1">
      <c r="B51" s="7" t="s">
        <v>31</v>
      </c>
      <c r="C51" s="7" t="s">
        <v>32</v>
      </c>
      <c r="D51" s="7"/>
      <c r="E51" s="8" t="s">
        <v>33</v>
      </c>
      <c r="F51" s="9" t="s">
        <v>34</v>
      </c>
      <c r="G51" s="7"/>
    </row>
    <row r="52" spans="2:7">
      <c r="B52" s="235" t="s">
        <v>282</v>
      </c>
      <c r="C52" s="198" t="s">
        <v>10</v>
      </c>
      <c r="D52" s="200" t="s">
        <v>155</v>
      </c>
      <c r="E52" s="15" t="s">
        <v>319</v>
      </c>
      <c r="F52" s="70"/>
      <c r="G52" s="71">
        <f>F52*4</f>
        <v>0</v>
      </c>
    </row>
    <row r="53" spans="2:7">
      <c r="B53" s="237"/>
      <c r="C53" s="222"/>
      <c r="D53" s="201"/>
      <c r="E53" s="19" t="s">
        <v>38</v>
      </c>
      <c r="F53" s="75"/>
      <c r="G53" s="167">
        <f>F53*6</f>
        <v>0</v>
      </c>
    </row>
    <row r="54" spans="2:7" s="12" customFormat="1" ht="15.75" thickBot="1">
      <c r="B54" s="236"/>
      <c r="C54" s="199"/>
      <c r="D54" s="202"/>
      <c r="E54" s="50" t="s">
        <v>37</v>
      </c>
      <c r="F54" s="72"/>
      <c r="G54" s="166">
        <f>F54*3</f>
        <v>0</v>
      </c>
    </row>
    <row r="55" spans="2:7" s="11" customFormat="1" ht="6" customHeight="1" thickBot="1">
      <c r="B55" s="78"/>
      <c r="C55" s="17"/>
      <c r="D55" s="73"/>
      <c r="E55" s="38"/>
      <c r="F55" s="74"/>
      <c r="G55" s="43"/>
    </row>
    <row r="56" spans="2:7" ht="15.75" thickBot="1">
      <c r="B56" s="101" t="s">
        <v>283</v>
      </c>
      <c r="C56" s="14" t="s">
        <v>10</v>
      </c>
      <c r="D56" s="14" t="s">
        <v>295</v>
      </c>
      <c r="E56" s="77" t="s">
        <v>38</v>
      </c>
      <c r="F56" s="66"/>
      <c r="G56" s="67">
        <f>F56*6</f>
        <v>0</v>
      </c>
    </row>
    <row r="57" spans="2:7" s="11" customFormat="1" ht="6" customHeight="1" thickBot="1">
      <c r="B57" s="78"/>
      <c r="C57" s="17"/>
      <c r="D57" s="17"/>
      <c r="E57" s="38"/>
      <c r="F57" s="74"/>
      <c r="G57" s="43"/>
    </row>
    <row r="58" spans="2:7">
      <c r="B58" s="231" t="s">
        <v>283</v>
      </c>
      <c r="C58" s="198" t="s">
        <v>10</v>
      </c>
      <c r="D58" s="198" t="s">
        <v>304</v>
      </c>
      <c r="E58" s="15" t="s">
        <v>319</v>
      </c>
      <c r="F58" s="70"/>
      <c r="G58" s="71">
        <f>F58*4</f>
        <v>0</v>
      </c>
    </row>
    <row r="59" spans="2:7" s="12" customFormat="1" ht="15.75" thickBot="1">
      <c r="B59" s="233"/>
      <c r="C59" s="199"/>
      <c r="D59" s="199"/>
      <c r="E59" s="50" t="s">
        <v>37</v>
      </c>
      <c r="F59" s="72"/>
      <c r="G59" s="166">
        <f>F59*3</f>
        <v>0</v>
      </c>
    </row>
    <row r="60" spans="2:7" s="11" customFormat="1" ht="6" customHeight="1" thickBot="1">
      <c r="B60" s="78"/>
      <c r="C60" s="17"/>
      <c r="D60" s="17"/>
      <c r="E60" s="38"/>
      <c r="F60" s="74"/>
      <c r="G60" s="43"/>
    </row>
    <row r="61" spans="2:7">
      <c r="B61" s="235" t="s">
        <v>284</v>
      </c>
      <c r="C61" s="198" t="s">
        <v>285</v>
      </c>
      <c r="D61" s="198" t="s">
        <v>307</v>
      </c>
      <c r="E61" s="15" t="s">
        <v>319</v>
      </c>
      <c r="F61" s="70"/>
      <c r="G61" s="71">
        <f>F61*4</f>
        <v>0</v>
      </c>
    </row>
    <row r="62" spans="2:7" s="12" customFormat="1" ht="15.75" thickBot="1">
      <c r="B62" s="236"/>
      <c r="C62" s="199"/>
      <c r="D62" s="199"/>
      <c r="E62" s="50" t="s">
        <v>37</v>
      </c>
      <c r="F62" s="72"/>
      <c r="G62" s="166">
        <f>F62*3</f>
        <v>0</v>
      </c>
    </row>
    <row r="63" spans="2:7" s="11" customFormat="1" ht="6" customHeight="1" thickBot="1">
      <c r="B63" s="78"/>
      <c r="C63" s="17"/>
      <c r="D63" s="17"/>
      <c r="E63" s="38"/>
      <c r="F63" s="74"/>
      <c r="G63" s="43"/>
    </row>
    <row r="64" spans="2:7" ht="27.75" thickBot="1">
      <c r="B64" s="101" t="s">
        <v>286</v>
      </c>
      <c r="C64" s="14" t="s">
        <v>10</v>
      </c>
      <c r="D64" s="14"/>
      <c r="E64" s="28" t="s">
        <v>319</v>
      </c>
      <c r="F64" s="66"/>
      <c r="G64" s="67">
        <f>F64*4</f>
        <v>0</v>
      </c>
    </row>
    <row r="65" spans="1:7" s="11" customFormat="1" ht="6" customHeight="1" thickBot="1">
      <c r="B65" s="78"/>
      <c r="C65" s="17"/>
      <c r="D65" s="17"/>
      <c r="E65" s="38"/>
      <c r="F65" s="74"/>
      <c r="G65" s="43"/>
    </row>
    <row r="66" spans="1:7" ht="15.75" thickBot="1">
      <c r="B66" s="101" t="s">
        <v>287</v>
      </c>
      <c r="C66" s="14" t="s">
        <v>10</v>
      </c>
      <c r="D66" s="14"/>
      <c r="E66" s="28" t="s">
        <v>319</v>
      </c>
      <c r="F66" s="66"/>
      <c r="G66" s="67">
        <f>F66*4</f>
        <v>0</v>
      </c>
    </row>
    <row r="67" spans="1:7" s="12" customFormat="1">
      <c r="B67" s="112"/>
      <c r="C67" s="17"/>
      <c r="D67" s="17"/>
      <c r="E67" s="38"/>
      <c r="F67" s="172"/>
      <c r="G67" s="86"/>
    </row>
    <row r="68" spans="1:7" ht="30.75">
      <c r="B68" s="203" t="s">
        <v>291</v>
      </c>
      <c r="C68" s="203"/>
      <c r="D68" s="203"/>
      <c r="E68" s="203"/>
      <c r="F68" s="203"/>
      <c r="G68" s="203"/>
    </row>
    <row r="69" spans="1:7" ht="52.5" thickBot="1">
      <c r="B69" s="7" t="s">
        <v>31</v>
      </c>
      <c r="C69" s="7" t="s">
        <v>32</v>
      </c>
      <c r="D69" s="7"/>
      <c r="E69" s="8" t="s">
        <v>33</v>
      </c>
      <c r="F69" s="9" t="s">
        <v>34</v>
      </c>
      <c r="G69" s="7"/>
    </row>
    <row r="70" spans="1:7" s="12" customFormat="1">
      <c r="B70" s="235" t="s">
        <v>348</v>
      </c>
      <c r="C70" s="198" t="s">
        <v>15</v>
      </c>
      <c r="D70" s="200" t="s">
        <v>345</v>
      </c>
      <c r="E70" s="15" t="s">
        <v>319</v>
      </c>
      <c r="F70" s="70"/>
      <c r="G70" s="71">
        <f>F70*4</f>
        <v>0</v>
      </c>
    </row>
    <row r="71" spans="1:7" s="12" customFormat="1" ht="15.75" thickBot="1">
      <c r="B71" s="236"/>
      <c r="C71" s="199"/>
      <c r="D71" s="202"/>
      <c r="E71" s="50" t="s">
        <v>37</v>
      </c>
      <c r="F71" s="72"/>
      <c r="G71" s="166">
        <f>F71*3</f>
        <v>0</v>
      </c>
    </row>
    <row r="72" spans="1:7" s="12" customFormat="1" ht="5.25" customHeight="1" thickBot="1">
      <c r="B72" s="133"/>
      <c r="C72" s="134"/>
      <c r="D72" s="136"/>
      <c r="E72" s="135"/>
      <c r="F72" s="137"/>
      <c r="G72" s="138"/>
    </row>
    <row r="73" spans="1:7" ht="16.5" customHeight="1">
      <c r="A73" s="52"/>
      <c r="B73" s="235" t="s">
        <v>259</v>
      </c>
      <c r="C73" s="198" t="s">
        <v>141</v>
      </c>
      <c r="D73" s="198" t="s">
        <v>305</v>
      </c>
      <c r="E73" s="15" t="s">
        <v>319</v>
      </c>
      <c r="F73" s="70"/>
      <c r="G73" s="71">
        <f>F73*4</f>
        <v>0</v>
      </c>
    </row>
    <row r="74" spans="1:7" ht="16.5" customHeight="1" thickBot="1">
      <c r="A74" s="52"/>
      <c r="B74" s="236"/>
      <c r="C74" s="199"/>
      <c r="D74" s="199"/>
      <c r="E74" s="24" t="s">
        <v>38</v>
      </c>
      <c r="F74" s="72"/>
      <c r="G74" s="166">
        <f>F74*6</f>
        <v>0</v>
      </c>
    </row>
    <row r="75" spans="1:7" s="5" customFormat="1" ht="6" customHeight="1" thickBot="1">
      <c r="A75" s="52"/>
      <c r="B75" s="133"/>
      <c r="C75" s="134"/>
      <c r="D75" s="136"/>
      <c r="E75" s="135"/>
      <c r="F75" s="137"/>
      <c r="G75" s="138"/>
    </row>
    <row r="76" spans="1:7" ht="16.5" customHeight="1">
      <c r="A76" s="52"/>
      <c r="B76" s="235" t="s">
        <v>267</v>
      </c>
      <c r="C76" s="198" t="s">
        <v>12</v>
      </c>
      <c r="D76" s="200" t="s">
        <v>155</v>
      </c>
      <c r="E76" s="15" t="s">
        <v>319</v>
      </c>
      <c r="F76" s="70"/>
      <c r="G76" s="71">
        <f>F76*4</f>
        <v>0</v>
      </c>
    </row>
    <row r="77" spans="1:7" ht="16.5" customHeight="1">
      <c r="A77" s="51"/>
      <c r="B77" s="237"/>
      <c r="C77" s="222"/>
      <c r="D77" s="201"/>
      <c r="E77" s="19" t="s">
        <v>38</v>
      </c>
      <c r="F77" s="75"/>
      <c r="G77" s="167">
        <f>F77*6</f>
        <v>0</v>
      </c>
    </row>
    <row r="78" spans="1:7" s="12" customFormat="1" ht="16.5" customHeight="1" thickBot="1">
      <c r="A78" s="51"/>
      <c r="B78" s="236"/>
      <c r="C78" s="199"/>
      <c r="D78" s="202"/>
      <c r="E78" s="50" t="s">
        <v>37</v>
      </c>
      <c r="F78" s="72"/>
      <c r="G78" s="166">
        <f>F78*3</f>
        <v>0</v>
      </c>
    </row>
    <row r="79" spans="1:7" s="12" customFormat="1" ht="6" customHeight="1" thickBot="1">
      <c r="A79" s="51"/>
      <c r="B79" s="112"/>
      <c r="C79" s="17"/>
      <c r="D79" s="73"/>
      <c r="E79" s="38"/>
      <c r="F79" s="74"/>
      <c r="G79" s="86"/>
    </row>
    <row r="80" spans="1:7" ht="16.5" customHeight="1">
      <c r="A80" s="52"/>
      <c r="B80" s="235" t="s">
        <v>260</v>
      </c>
      <c r="C80" s="198" t="s">
        <v>1</v>
      </c>
      <c r="D80" s="200" t="s">
        <v>305</v>
      </c>
      <c r="E80" s="15" t="s">
        <v>319</v>
      </c>
      <c r="F80" s="70"/>
      <c r="G80" s="71">
        <f>F80*4</f>
        <v>0</v>
      </c>
    </row>
    <row r="81" spans="1:7" s="12" customFormat="1" ht="16.5" customHeight="1" thickBot="1">
      <c r="A81" s="52"/>
      <c r="B81" s="236"/>
      <c r="C81" s="199"/>
      <c r="D81" s="202"/>
      <c r="E81" s="50" t="s">
        <v>37</v>
      </c>
      <c r="F81" s="72"/>
      <c r="G81" s="166">
        <f>F81*3</f>
        <v>0</v>
      </c>
    </row>
    <row r="82" spans="1:7" s="5" customFormat="1" ht="6" customHeight="1" thickBot="1">
      <c r="A82" s="52"/>
      <c r="B82" s="20"/>
      <c r="C82" s="17"/>
      <c r="D82" s="73"/>
      <c r="E82" s="17"/>
      <c r="F82" s="125"/>
      <c r="G82" s="125"/>
    </row>
    <row r="83" spans="1:7" ht="16.5" customHeight="1">
      <c r="A83" s="52"/>
      <c r="B83" s="235" t="s">
        <v>261</v>
      </c>
      <c r="C83" s="198" t="s">
        <v>75</v>
      </c>
      <c r="D83" s="200" t="s">
        <v>305</v>
      </c>
      <c r="E83" s="15" t="s">
        <v>319</v>
      </c>
      <c r="F83" s="70"/>
      <c r="G83" s="71">
        <f>F83*4</f>
        <v>0</v>
      </c>
    </row>
    <row r="84" spans="1:7" ht="16.5" customHeight="1" thickBot="1">
      <c r="A84" s="52"/>
      <c r="B84" s="236"/>
      <c r="C84" s="199"/>
      <c r="D84" s="202"/>
      <c r="E84" s="24" t="s">
        <v>38</v>
      </c>
      <c r="F84" s="72"/>
      <c r="G84" s="166">
        <f>F84*6</f>
        <v>0</v>
      </c>
    </row>
    <row r="85" spans="1:7" s="11" customFormat="1" ht="6" customHeight="1" thickBot="1">
      <c r="A85" s="52"/>
      <c r="B85" s="78"/>
      <c r="C85" s="17"/>
      <c r="D85" s="73"/>
      <c r="E85" s="38"/>
      <c r="F85" s="74"/>
      <c r="G85" s="43"/>
    </row>
    <row r="86" spans="1:7" ht="16.5" customHeight="1">
      <c r="A86" s="52"/>
      <c r="B86" s="235" t="s">
        <v>262</v>
      </c>
      <c r="C86" s="198" t="s">
        <v>75</v>
      </c>
      <c r="D86" s="200" t="s">
        <v>305</v>
      </c>
      <c r="E86" s="15" t="s">
        <v>319</v>
      </c>
      <c r="F86" s="70"/>
      <c r="G86" s="71">
        <f>F86*4</f>
        <v>0</v>
      </c>
    </row>
    <row r="87" spans="1:7" ht="16.5" customHeight="1" thickBot="1">
      <c r="A87" s="52"/>
      <c r="B87" s="236"/>
      <c r="C87" s="199"/>
      <c r="D87" s="202"/>
      <c r="E87" s="24" t="s">
        <v>38</v>
      </c>
      <c r="F87" s="72"/>
      <c r="G87" s="166">
        <f>F87*6</f>
        <v>0</v>
      </c>
    </row>
    <row r="88" spans="1:7" s="11" customFormat="1" ht="6" customHeight="1" thickBot="1">
      <c r="A88" s="52"/>
      <c r="B88" s="78"/>
      <c r="C88" s="17"/>
      <c r="D88" s="73"/>
      <c r="E88" s="38"/>
      <c r="F88" s="74"/>
      <c r="G88" s="43"/>
    </row>
    <row r="89" spans="1:7" ht="16.5" customHeight="1" thickBot="1">
      <c r="A89" s="11"/>
      <c r="B89" s="101" t="s">
        <v>254</v>
      </c>
      <c r="C89" s="14" t="s">
        <v>208</v>
      </c>
      <c r="D89" s="14" t="s">
        <v>306</v>
      </c>
      <c r="E89" s="28" t="s">
        <v>319</v>
      </c>
      <c r="F89" s="66"/>
      <c r="G89" s="67">
        <f>F89*4</f>
        <v>0</v>
      </c>
    </row>
    <row r="90" spans="1:7" s="12" customFormat="1" ht="6" customHeight="1" thickBot="1">
      <c r="A90" s="11"/>
      <c r="B90" s="139"/>
      <c r="C90" s="100"/>
      <c r="D90" s="17"/>
      <c r="E90" s="140"/>
      <c r="F90" s="34"/>
      <c r="G90" s="34"/>
    </row>
    <row r="91" spans="1:7" ht="16.5" customHeight="1" thickBot="1">
      <c r="A91" s="52"/>
      <c r="B91" s="101" t="s">
        <v>269</v>
      </c>
      <c r="C91" s="14" t="s">
        <v>270</v>
      </c>
      <c r="D91" s="14" t="s">
        <v>300</v>
      </c>
      <c r="E91" s="28" t="s">
        <v>319</v>
      </c>
      <c r="F91" s="66"/>
      <c r="G91" s="67">
        <f>F91*4</f>
        <v>0</v>
      </c>
    </row>
    <row r="92" spans="1:7" s="11" customFormat="1" ht="6" customHeight="1" thickBot="1">
      <c r="A92" s="52"/>
      <c r="B92" s="20"/>
      <c r="C92" s="17"/>
      <c r="D92" s="17"/>
      <c r="E92" s="17"/>
      <c r="F92" s="124"/>
      <c r="G92" s="124"/>
    </row>
    <row r="93" spans="1:7" ht="16.5" customHeight="1" thickBot="1">
      <c r="A93" s="52"/>
      <c r="B93" s="101" t="s">
        <v>255</v>
      </c>
      <c r="C93" s="14" t="s">
        <v>66</v>
      </c>
      <c r="D93" s="14" t="s">
        <v>306</v>
      </c>
      <c r="E93" s="28" t="s">
        <v>319</v>
      </c>
      <c r="F93" s="66"/>
      <c r="G93" s="67">
        <f>F93*4</f>
        <v>0</v>
      </c>
    </row>
    <row r="94" spans="1:7" s="11" customFormat="1" ht="6" customHeight="1" thickBot="1">
      <c r="A94" s="52"/>
      <c r="B94" s="78"/>
      <c r="C94" s="17"/>
      <c r="D94" s="73"/>
      <c r="E94" s="38"/>
      <c r="F94" s="74"/>
      <c r="G94" s="43"/>
    </row>
    <row r="95" spans="1:7" ht="16.5" customHeight="1" thickBot="1">
      <c r="A95" s="52"/>
      <c r="B95" s="101" t="s">
        <v>263</v>
      </c>
      <c r="C95" s="14" t="s">
        <v>66</v>
      </c>
      <c r="D95" s="14" t="s">
        <v>305</v>
      </c>
      <c r="E95" s="28" t="s">
        <v>319</v>
      </c>
      <c r="F95" s="66"/>
      <c r="G95" s="67">
        <f>F95*4</f>
        <v>0</v>
      </c>
    </row>
    <row r="96" spans="1:7" s="11" customFormat="1" ht="6" customHeight="1" thickBot="1">
      <c r="A96" s="52"/>
      <c r="B96" s="78"/>
      <c r="C96" s="17"/>
      <c r="D96" s="73"/>
      <c r="E96" s="38"/>
      <c r="F96" s="74"/>
      <c r="G96" s="43"/>
    </row>
    <row r="97" spans="1:8" ht="16.5" customHeight="1" thickBot="1">
      <c r="A97" s="52"/>
      <c r="B97" s="101" t="s">
        <v>271</v>
      </c>
      <c r="C97" s="14" t="s">
        <v>15</v>
      </c>
      <c r="D97" s="14" t="s">
        <v>300</v>
      </c>
      <c r="E97" s="28" t="s">
        <v>319</v>
      </c>
      <c r="F97" s="66"/>
      <c r="G97" s="67">
        <f>F97*4</f>
        <v>0</v>
      </c>
    </row>
    <row r="98" spans="1:8" s="11" customFormat="1" ht="6" customHeight="1" thickBot="1">
      <c r="A98" s="52"/>
      <c r="B98" s="78"/>
      <c r="C98" s="17"/>
      <c r="D98" s="73"/>
      <c r="E98" s="38"/>
      <c r="F98" s="74"/>
      <c r="G98" s="43"/>
    </row>
    <row r="99" spans="1:8" ht="16.5" customHeight="1" thickBot="1">
      <c r="A99" s="52"/>
      <c r="B99" s="101" t="s">
        <v>271</v>
      </c>
      <c r="C99" s="14" t="s">
        <v>15</v>
      </c>
      <c r="D99" s="14" t="s">
        <v>300</v>
      </c>
      <c r="E99" s="28" t="s">
        <v>319</v>
      </c>
      <c r="F99" s="66"/>
      <c r="G99" s="67">
        <f>F99*4</f>
        <v>0</v>
      </c>
    </row>
    <row r="100" spans="1:8" s="11" customFormat="1" ht="6" customHeight="1" thickBot="1">
      <c r="A100" s="52"/>
      <c r="B100" s="78"/>
      <c r="C100" s="17"/>
      <c r="D100" s="73"/>
      <c r="E100" s="38"/>
      <c r="F100" s="74"/>
      <c r="G100" s="43"/>
    </row>
    <row r="101" spans="1:8" ht="16.5" customHeight="1">
      <c r="A101" s="52"/>
      <c r="B101" s="235" t="s">
        <v>268</v>
      </c>
      <c r="C101" s="198" t="s">
        <v>10</v>
      </c>
      <c r="D101" s="200" t="s">
        <v>296</v>
      </c>
      <c r="E101" s="15" t="s">
        <v>319</v>
      </c>
      <c r="F101" s="70"/>
      <c r="G101" s="71">
        <f>F101*4</f>
        <v>0</v>
      </c>
    </row>
    <row r="102" spans="1:8" s="12" customFormat="1" ht="16.5" customHeight="1" thickBot="1">
      <c r="A102" s="52"/>
      <c r="B102" s="236"/>
      <c r="C102" s="199"/>
      <c r="D102" s="202"/>
      <c r="E102" s="50" t="s">
        <v>37</v>
      </c>
      <c r="F102" s="72"/>
      <c r="G102" s="166">
        <f>F102*3</f>
        <v>0</v>
      </c>
    </row>
    <row r="103" spans="1:8" s="5" customFormat="1" ht="6" customHeight="1" thickBot="1">
      <c r="A103" s="52"/>
      <c r="B103" s="78"/>
      <c r="C103" s="17"/>
      <c r="D103" s="73"/>
      <c r="E103" s="38"/>
      <c r="F103" s="74"/>
      <c r="G103" s="43"/>
    </row>
    <row r="104" spans="1:8" ht="16.5" customHeight="1">
      <c r="A104" s="52"/>
      <c r="B104" s="235" t="s">
        <v>294</v>
      </c>
      <c r="C104" s="198" t="s">
        <v>78</v>
      </c>
      <c r="D104" s="200" t="s">
        <v>305</v>
      </c>
      <c r="E104" s="15" t="s">
        <v>319</v>
      </c>
      <c r="F104" s="70"/>
      <c r="G104" s="71">
        <f>F104*4</f>
        <v>0</v>
      </c>
    </row>
    <row r="105" spans="1:8" s="12" customFormat="1" ht="16.5" customHeight="1" thickBot="1">
      <c r="A105" s="52"/>
      <c r="B105" s="236"/>
      <c r="C105" s="199"/>
      <c r="D105" s="202"/>
      <c r="E105" s="50" t="s">
        <v>37</v>
      </c>
      <c r="F105" s="72"/>
      <c r="G105" s="166">
        <f>F105*3</f>
        <v>0</v>
      </c>
    </row>
    <row r="106" spans="1:8" s="11" customFormat="1" ht="6" customHeight="1" thickBot="1">
      <c r="A106" s="52"/>
      <c r="B106" s="78"/>
      <c r="C106" s="17"/>
      <c r="D106" s="73"/>
      <c r="E106" s="38"/>
      <c r="F106" s="74"/>
      <c r="G106" s="43"/>
    </row>
    <row r="107" spans="1:8" ht="16.5" customHeight="1">
      <c r="A107" s="52"/>
      <c r="B107" s="235" t="s">
        <v>264</v>
      </c>
      <c r="C107" s="198" t="s">
        <v>75</v>
      </c>
      <c r="D107" s="200" t="s">
        <v>305</v>
      </c>
      <c r="E107" s="15" t="s">
        <v>319</v>
      </c>
      <c r="F107" s="70"/>
      <c r="G107" s="71">
        <f>F107*4</f>
        <v>0</v>
      </c>
    </row>
    <row r="108" spans="1:8" ht="16.5" customHeight="1" thickBot="1">
      <c r="A108" s="52"/>
      <c r="B108" s="236"/>
      <c r="C108" s="199"/>
      <c r="D108" s="202"/>
      <c r="E108" s="24" t="s">
        <v>38</v>
      </c>
      <c r="F108" s="72"/>
      <c r="G108" s="166">
        <f>F108*6</f>
        <v>0</v>
      </c>
    </row>
    <row r="109" spans="1:8" s="11" customFormat="1" ht="6" customHeight="1" thickBot="1">
      <c r="A109" s="52"/>
      <c r="B109" s="78"/>
      <c r="C109" s="17"/>
      <c r="D109" s="73"/>
      <c r="E109" s="38"/>
      <c r="F109" s="74"/>
      <c r="G109" s="43"/>
    </row>
    <row r="110" spans="1:8" ht="16.5" customHeight="1" thickBot="1">
      <c r="A110" s="52"/>
      <c r="B110" s="101" t="s">
        <v>256</v>
      </c>
      <c r="C110" s="14" t="s">
        <v>12</v>
      </c>
      <c r="D110" s="14" t="s">
        <v>306</v>
      </c>
      <c r="E110" s="28" t="s">
        <v>319</v>
      </c>
      <c r="F110" s="66"/>
      <c r="G110" s="67">
        <f>F110*4</f>
        <v>0</v>
      </c>
    </row>
    <row r="111" spans="1:8" s="12" customFormat="1" ht="6" customHeight="1" thickBot="1">
      <c r="A111" s="52"/>
      <c r="B111" s="112"/>
      <c r="C111" s="17"/>
      <c r="D111" s="38"/>
      <c r="E111" s="74"/>
      <c r="F111" s="43"/>
      <c r="G111" s="11"/>
      <c r="H111" s="38"/>
    </row>
    <row r="112" spans="1:8" s="12" customFormat="1" ht="16.5" customHeight="1">
      <c r="A112" s="52"/>
      <c r="B112" s="235" t="s">
        <v>373</v>
      </c>
      <c r="C112" s="198" t="s">
        <v>15</v>
      </c>
      <c r="D112" s="200" t="s">
        <v>370</v>
      </c>
      <c r="E112" s="15" t="s">
        <v>319</v>
      </c>
      <c r="F112" s="70"/>
      <c r="G112" s="71">
        <f>F112*4</f>
        <v>0</v>
      </c>
    </row>
    <row r="113" spans="1:7" s="12" customFormat="1" ht="16.5" customHeight="1" thickBot="1">
      <c r="A113" s="52"/>
      <c r="B113" s="236"/>
      <c r="C113" s="199"/>
      <c r="D113" s="202"/>
      <c r="E113" s="50" t="s">
        <v>37</v>
      </c>
      <c r="F113" s="72"/>
      <c r="G113" s="166">
        <f>F113*3</f>
        <v>0</v>
      </c>
    </row>
    <row r="114" spans="1:7" s="11" customFormat="1" ht="6" customHeight="1" thickBot="1">
      <c r="A114" s="52"/>
      <c r="B114" s="78"/>
      <c r="C114" s="17"/>
      <c r="D114" s="73"/>
      <c r="E114" s="38"/>
      <c r="F114" s="74"/>
      <c r="G114" s="43"/>
    </row>
    <row r="115" spans="1:7" ht="16.5" customHeight="1" thickBot="1">
      <c r="A115" s="52"/>
      <c r="B115" s="101" t="s">
        <v>257</v>
      </c>
      <c r="C115" s="14" t="s">
        <v>216</v>
      </c>
      <c r="D115" s="14" t="s">
        <v>306</v>
      </c>
      <c r="E115" s="28" t="s">
        <v>319</v>
      </c>
      <c r="F115" s="66"/>
      <c r="G115" s="67">
        <f>F115*4</f>
        <v>0</v>
      </c>
    </row>
    <row r="116" spans="1:7" s="11" customFormat="1" ht="6" customHeight="1" thickBot="1">
      <c r="A116" s="52"/>
      <c r="B116" s="20"/>
      <c r="C116" s="17"/>
      <c r="D116" s="17"/>
      <c r="E116" s="17"/>
      <c r="F116" s="124"/>
      <c r="G116" s="124"/>
    </row>
    <row r="117" spans="1:7" ht="16.5" customHeight="1" thickBot="1">
      <c r="A117" s="52"/>
      <c r="B117" s="101" t="s">
        <v>265</v>
      </c>
      <c r="C117" s="14" t="s">
        <v>54</v>
      </c>
      <c r="D117" s="14" t="s">
        <v>305</v>
      </c>
      <c r="E117" s="28" t="s">
        <v>319</v>
      </c>
      <c r="F117" s="66"/>
      <c r="G117" s="67">
        <f>F117*4</f>
        <v>0</v>
      </c>
    </row>
    <row r="118" spans="1:7" s="11" customFormat="1" ht="6" customHeight="1" thickBot="1">
      <c r="A118" s="52"/>
      <c r="B118" s="20"/>
      <c r="C118" s="17"/>
      <c r="D118" s="17"/>
      <c r="E118" s="17"/>
      <c r="F118" s="124"/>
      <c r="G118" s="124"/>
    </row>
    <row r="119" spans="1:7" ht="16.5" customHeight="1" thickBot="1">
      <c r="A119" s="52"/>
      <c r="B119" s="101" t="s">
        <v>272</v>
      </c>
      <c r="C119" s="14" t="s">
        <v>54</v>
      </c>
      <c r="D119" s="14" t="s">
        <v>300</v>
      </c>
      <c r="E119" s="28" t="s">
        <v>319</v>
      </c>
      <c r="F119" s="66"/>
      <c r="G119" s="67">
        <f>F119*4</f>
        <v>0</v>
      </c>
    </row>
    <row r="120" spans="1:7" s="12" customFormat="1" ht="6" customHeight="1" thickBot="1">
      <c r="A120" s="52"/>
      <c r="B120" s="112"/>
      <c r="C120" s="17"/>
      <c r="D120" s="17"/>
      <c r="E120" s="38"/>
      <c r="F120" s="172"/>
      <c r="G120" s="43"/>
    </row>
    <row r="121" spans="1:7" s="12" customFormat="1" ht="14.25" customHeight="1">
      <c r="A121" s="52"/>
      <c r="B121" s="235" t="s">
        <v>341</v>
      </c>
      <c r="C121" s="198" t="s">
        <v>342</v>
      </c>
      <c r="D121" s="200" t="s">
        <v>330</v>
      </c>
      <c r="E121" s="15" t="s">
        <v>319</v>
      </c>
      <c r="F121" s="46"/>
      <c r="G121" s="146">
        <f>F121*4</f>
        <v>0</v>
      </c>
    </row>
    <row r="122" spans="1:7" s="12" customFormat="1" ht="14.25" customHeight="1" thickBot="1">
      <c r="A122" s="52"/>
      <c r="B122" s="236"/>
      <c r="C122" s="199"/>
      <c r="D122" s="202"/>
      <c r="E122" s="50" t="s">
        <v>37</v>
      </c>
      <c r="F122" s="47"/>
      <c r="G122" s="149">
        <f>F122*3</f>
        <v>0</v>
      </c>
    </row>
    <row r="123" spans="1:7" s="12" customFormat="1" ht="16.5" customHeight="1">
      <c r="A123" s="52"/>
      <c r="B123" s="112"/>
      <c r="C123" s="17"/>
      <c r="D123" s="17"/>
      <c r="E123" s="38"/>
      <c r="F123" s="172"/>
      <c r="G123" s="86"/>
    </row>
    <row r="124" spans="1:7" ht="30.75">
      <c r="A124" s="11"/>
      <c r="B124" s="203" t="s">
        <v>292</v>
      </c>
      <c r="C124" s="203"/>
      <c r="D124" s="203"/>
      <c r="E124" s="203"/>
      <c r="F124" s="203"/>
      <c r="G124" s="203"/>
    </row>
    <row r="125" spans="1:7" ht="52.5" thickBot="1">
      <c r="A125" s="11"/>
      <c r="B125" s="7" t="s">
        <v>31</v>
      </c>
      <c r="C125" s="7" t="s">
        <v>32</v>
      </c>
      <c r="D125" s="7"/>
      <c r="E125" s="8" t="s">
        <v>33</v>
      </c>
      <c r="F125" s="9" t="s">
        <v>34</v>
      </c>
      <c r="G125" s="7"/>
    </row>
    <row r="126" spans="1:7" ht="15.75" thickBot="1">
      <c r="A126" s="11"/>
      <c r="B126" s="101" t="s">
        <v>288</v>
      </c>
      <c r="C126" s="14" t="s">
        <v>289</v>
      </c>
      <c r="D126" s="65" t="s">
        <v>306</v>
      </c>
      <c r="E126" s="15" t="s">
        <v>319</v>
      </c>
      <c r="F126" s="66"/>
      <c r="G126" s="71">
        <f>F126*4</f>
        <v>0</v>
      </c>
    </row>
    <row r="127" spans="1:7" s="5" customFormat="1" ht="6" customHeight="1" thickBot="1">
      <c r="B127" s="91"/>
      <c r="C127" s="30"/>
      <c r="D127" s="141"/>
      <c r="E127" s="31"/>
      <c r="F127" s="82"/>
      <c r="G127" s="165"/>
    </row>
    <row r="128" spans="1:7" ht="15.75" thickBot="1">
      <c r="A128" s="11"/>
      <c r="B128" s="101" t="s">
        <v>290</v>
      </c>
      <c r="C128" s="14" t="s">
        <v>289</v>
      </c>
      <c r="D128" s="14" t="s">
        <v>306</v>
      </c>
      <c r="E128" s="28" t="s">
        <v>319</v>
      </c>
      <c r="F128" s="66"/>
      <c r="G128" s="39">
        <f>F128*4</f>
        <v>0</v>
      </c>
    </row>
    <row r="129" spans="1:7" s="12" customFormat="1">
      <c r="A129" s="11"/>
      <c r="B129" s="112"/>
      <c r="C129" s="17"/>
      <c r="D129" s="17"/>
      <c r="E129" s="38"/>
      <c r="F129" s="172"/>
      <c r="G129" s="43"/>
    </row>
    <row r="130" spans="1:7" ht="15.75">
      <c r="A130" s="11"/>
      <c r="B130" s="34"/>
      <c r="C130" s="34"/>
      <c r="D130" s="34"/>
      <c r="E130" s="34"/>
      <c r="F130" s="153">
        <f>SUM(F5:F48,(F52:F66),(F70:F122),(F126:F128))</f>
        <v>0</v>
      </c>
      <c r="G130" s="173">
        <f>SUM(G5:G48,G52:G66,G73:G122,G126:G128)</f>
        <v>0</v>
      </c>
    </row>
    <row r="131" spans="1:7">
      <c r="A131" s="11"/>
    </row>
    <row r="132" spans="1:7">
      <c r="A132" s="11"/>
    </row>
    <row r="133" spans="1:7">
      <c r="A133" s="11"/>
    </row>
    <row r="134" spans="1:7">
      <c r="A134" s="11"/>
    </row>
    <row r="135" spans="1:7">
      <c r="A135" s="11"/>
    </row>
    <row r="136" spans="1:7">
      <c r="A136" s="11"/>
    </row>
    <row r="137" spans="1:7">
      <c r="A137" s="11"/>
    </row>
    <row r="138" spans="1:7">
      <c r="A138" s="11"/>
    </row>
    <row r="139" spans="1:7">
      <c r="A139" s="11"/>
    </row>
    <row r="140" spans="1:7">
      <c r="A140" s="11"/>
    </row>
    <row r="141" spans="1:7">
      <c r="A141" s="11"/>
    </row>
    <row r="142" spans="1:7">
      <c r="A142" s="11"/>
    </row>
    <row r="143" spans="1:7">
      <c r="A143" s="11"/>
    </row>
    <row r="144" spans="1:7">
      <c r="A144" s="11"/>
    </row>
    <row r="145" spans="1:1">
      <c r="A145" s="11"/>
    </row>
    <row r="146" spans="1:1">
      <c r="A146" s="11"/>
    </row>
    <row r="147" spans="1:1">
      <c r="A147" s="11"/>
    </row>
    <row r="148" spans="1:1">
      <c r="A148" s="11"/>
    </row>
    <row r="149" spans="1:1">
      <c r="A149" s="11"/>
    </row>
    <row r="150" spans="1:1">
      <c r="A150" s="11"/>
    </row>
    <row r="151" spans="1:1">
      <c r="A151" s="11"/>
    </row>
    <row r="152" spans="1:1">
      <c r="A152" s="11"/>
    </row>
    <row r="153" spans="1:1">
      <c r="A153" s="11"/>
    </row>
    <row r="154" spans="1:1">
      <c r="A154" s="11"/>
    </row>
    <row r="155" spans="1:1">
      <c r="A155" s="11"/>
    </row>
    <row r="156" spans="1:1">
      <c r="A156" s="11"/>
    </row>
    <row r="157" spans="1:1">
      <c r="A157" s="11"/>
    </row>
    <row r="158" spans="1:1">
      <c r="A158" s="11"/>
    </row>
    <row r="159" spans="1:1">
      <c r="A159" s="11"/>
    </row>
    <row r="160" spans="1:1">
      <c r="A160" s="11"/>
    </row>
    <row r="161" spans="1:1">
      <c r="A161" s="11"/>
    </row>
    <row r="162" spans="1:1">
      <c r="A162" s="11"/>
    </row>
    <row r="163" spans="1:1">
      <c r="A163" s="11"/>
    </row>
    <row r="164" spans="1:1">
      <c r="A164" s="11"/>
    </row>
    <row r="165" spans="1:1">
      <c r="A165" s="11"/>
    </row>
    <row r="166" spans="1:1">
      <c r="A166" s="11"/>
    </row>
    <row r="167" spans="1:1">
      <c r="A167" s="11"/>
    </row>
    <row r="168" spans="1:1">
      <c r="A168" s="11"/>
    </row>
    <row r="169" spans="1:1">
      <c r="A169" s="11"/>
    </row>
    <row r="170" spans="1:1">
      <c r="A170" s="11"/>
    </row>
    <row r="171" spans="1:1">
      <c r="A171" s="11"/>
    </row>
    <row r="172" spans="1:1">
      <c r="A172" s="11"/>
    </row>
    <row r="173" spans="1:1">
      <c r="A173" s="11"/>
    </row>
    <row r="174" spans="1:1">
      <c r="A174" s="11"/>
    </row>
    <row r="175" spans="1:1">
      <c r="A175" s="11"/>
    </row>
    <row r="176" spans="1:1">
      <c r="A176" s="11"/>
    </row>
    <row r="177" spans="1:1">
      <c r="A177" s="11"/>
    </row>
    <row r="178" spans="1:1">
      <c r="A178" s="11"/>
    </row>
    <row r="179" spans="1:1">
      <c r="A179" s="11"/>
    </row>
    <row r="180" spans="1:1">
      <c r="A180" s="11"/>
    </row>
    <row r="181" spans="1:1">
      <c r="A181" s="11"/>
    </row>
    <row r="182" spans="1:1">
      <c r="A182" s="11"/>
    </row>
    <row r="183" spans="1:1">
      <c r="A183" s="11"/>
    </row>
    <row r="184" spans="1:1">
      <c r="A184" s="11"/>
    </row>
    <row r="185" spans="1:1">
      <c r="A185" s="11"/>
    </row>
    <row r="186" spans="1:1">
      <c r="A186" s="11"/>
    </row>
    <row r="187" spans="1:1">
      <c r="A187" s="11"/>
    </row>
    <row r="188" spans="1:1">
      <c r="A188" s="11"/>
    </row>
    <row r="189" spans="1:1">
      <c r="A189" s="11"/>
    </row>
    <row r="190" spans="1:1">
      <c r="A190" s="11"/>
    </row>
    <row r="191" spans="1:1">
      <c r="A191" s="11"/>
    </row>
    <row r="192" spans="1:1">
      <c r="A192" s="11"/>
    </row>
    <row r="193" spans="1:1">
      <c r="A193" s="11"/>
    </row>
    <row r="194" spans="1:1">
      <c r="A194" s="11"/>
    </row>
    <row r="195" spans="1:1">
      <c r="A195" s="11"/>
    </row>
    <row r="196" spans="1:1">
      <c r="A196" s="11"/>
    </row>
    <row r="197" spans="1:1">
      <c r="A197" s="11"/>
    </row>
    <row r="198" spans="1:1">
      <c r="A198" s="11"/>
    </row>
    <row r="199" spans="1:1">
      <c r="A199" s="11"/>
    </row>
    <row r="200" spans="1:1">
      <c r="A200" s="11"/>
    </row>
    <row r="201" spans="1:1">
      <c r="A201" s="11"/>
    </row>
    <row r="202" spans="1:1">
      <c r="A202" s="11"/>
    </row>
    <row r="203" spans="1:1">
      <c r="A203" s="11"/>
    </row>
    <row r="204" spans="1:1">
      <c r="A204" s="11"/>
    </row>
    <row r="205" spans="1:1">
      <c r="A205" s="11"/>
    </row>
    <row r="206" spans="1:1">
      <c r="A206" s="11"/>
    </row>
    <row r="207" spans="1:1">
      <c r="A207" s="11"/>
    </row>
    <row r="208" spans="1:1">
      <c r="A208" s="11"/>
    </row>
    <row r="209" spans="1:1">
      <c r="A209" s="11"/>
    </row>
    <row r="210" spans="1:1">
      <c r="A210" s="11"/>
    </row>
    <row r="211" spans="1:1">
      <c r="A211" s="11"/>
    </row>
    <row r="212" spans="1:1">
      <c r="A212" s="11"/>
    </row>
    <row r="213" spans="1:1">
      <c r="A213" s="11"/>
    </row>
    <row r="214" spans="1:1">
      <c r="A214" s="11"/>
    </row>
    <row r="215" spans="1:1">
      <c r="A215" s="11"/>
    </row>
    <row r="216" spans="1:1">
      <c r="A216" s="11"/>
    </row>
    <row r="217" spans="1:1">
      <c r="A217" s="11"/>
    </row>
    <row r="218" spans="1:1">
      <c r="A218" s="11"/>
    </row>
    <row r="219" spans="1:1">
      <c r="A219" s="11"/>
    </row>
    <row r="220" spans="1:1">
      <c r="A220" s="11"/>
    </row>
    <row r="221" spans="1:1">
      <c r="A221" s="11"/>
    </row>
    <row r="222" spans="1:1">
      <c r="A222" s="11"/>
    </row>
    <row r="223" spans="1:1">
      <c r="A223" s="11"/>
    </row>
    <row r="224" spans="1:1">
      <c r="A224" s="11"/>
    </row>
    <row r="225" spans="1:1">
      <c r="A225" s="11"/>
    </row>
    <row r="226" spans="1:1">
      <c r="A226" s="11"/>
    </row>
    <row r="227" spans="1:1">
      <c r="A227" s="11"/>
    </row>
    <row r="228" spans="1:1">
      <c r="A228" s="11"/>
    </row>
    <row r="229" spans="1:1">
      <c r="A229" s="11"/>
    </row>
    <row r="230" spans="1:1">
      <c r="A230" s="11"/>
    </row>
    <row r="231" spans="1:1">
      <c r="A231" s="11"/>
    </row>
    <row r="232" spans="1:1">
      <c r="A232" s="11"/>
    </row>
    <row r="233" spans="1:1">
      <c r="A233" s="11"/>
    </row>
    <row r="234" spans="1:1">
      <c r="A234" s="11"/>
    </row>
    <row r="235" spans="1:1">
      <c r="A235" s="11"/>
    </row>
    <row r="236" spans="1:1">
      <c r="A236" s="11"/>
    </row>
    <row r="237" spans="1:1">
      <c r="A237" s="11"/>
    </row>
    <row r="238" spans="1:1">
      <c r="A238" s="11"/>
    </row>
    <row r="239" spans="1:1">
      <c r="A239" s="11"/>
    </row>
    <row r="240" spans="1:1">
      <c r="A240" s="11"/>
    </row>
    <row r="241" spans="1:1">
      <c r="A241" s="11"/>
    </row>
    <row r="242" spans="1:1">
      <c r="A242" s="11"/>
    </row>
    <row r="243" spans="1:1">
      <c r="A243" s="11"/>
    </row>
    <row r="244" spans="1:1">
      <c r="A244" s="11"/>
    </row>
    <row r="245" spans="1:1">
      <c r="A245" s="11"/>
    </row>
    <row r="246" spans="1:1">
      <c r="A246" s="11"/>
    </row>
    <row r="247" spans="1:1">
      <c r="A247" s="11"/>
    </row>
    <row r="248" spans="1:1">
      <c r="A248" s="11"/>
    </row>
    <row r="249" spans="1:1">
      <c r="A249" s="11"/>
    </row>
    <row r="250" spans="1:1">
      <c r="A250" s="11"/>
    </row>
    <row r="251" spans="1:1">
      <c r="A251" s="11"/>
    </row>
    <row r="252" spans="1:1">
      <c r="A252" s="11"/>
    </row>
    <row r="253" spans="1:1">
      <c r="A253" s="11"/>
    </row>
    <row r="254" spans="1:1">
      <c r="A254" s="11"/>
    </row>
    <row r="255" spans="1:1">
      <c r="A255" s="11"/>
    </row>
    <row r="256" spans="1:1">
      <c r="A256" s="11"/>
    </row>
    <row r="257" spans="1:1">
      <c r="A257" s="11"/>
    </row>
    <row r="258" spans="1:1">
      <c r="A258" s="11"/>
    </row>
    <row r="259" spans="1:1">
      <c r="A259" s="11"/>
    </row>
    <row r="260" spans="1:1">
      <c r="A260" s="11"/>
    </row>
    <row r="261" spans="1:1">
      <c r="A261" s="11"/>
    </row>
    <row r="262" spans="1:1">
      <c r="A262" s="11"/>
    </row>
    <row r="263" spans="1:1">
      <c r="A263" s="11"/>
    </row>
  </sheetData>
  <sheetProtection password="D882" sheet="1" objects="1" scenarios="1"/>
  <sortState ref="B43:E64">
    <sortCondition ref="B42"/>
  </sortState>
  <mergeCells count="73">
    <mergeCell ref="D28:D29"/>
    <mergeCell ref="B36:B37"/>
    <mergeCell ref="C36:C37"/>
    <mergeCell ref="D36:D37"/>
    <mergeCell ref="D86:D87"/>
    <mergeCell ref="C61:C62"/>
    <mergeCell ref="D61:D62"/>
    <mergeCell ref="D76:D78"/>
    <mergeCell ref="B73:B74"/>
    <mergeCell ref="C73:C74"/>
    <mergeCell ref="D73:D74"/>
    <mergeCell ref="B83:B84"/>
    <mergeCell ref="C83:C84"/>
    <mergeCell ref="B61:B62"/>
    <mergeCell ref="D83:D84"/>
    <mergeCell ref="B86:B87"/>
    <mergeCell ref="C86:C87"/>
    <mergeCell ref="B112:B113"/>
    <mergeCell ref="C112:C113"/>
    <mergeCell ref="D112:D113"/>
    <mergeCell ref="C101:C102"/>
    <mergeCell ref="D101:D102"/>
    <mergeCell ref="B104:B105"/>
    <mergeCell ref="B76:B78"/>
    <mergeCell ref="C76:C78"/>
    <mergeCell ref="B11:B12"/>
    <mergeCell ref="C11:C12"/>
    <mergeCell ref="B52:B54"/>
    <mergeCell ref="C52:C54"/>
    <mergeCell ref="D52:D54"/>
    <mergeCell ref="B25:B26"/>
    <mergeCell ref="C25:C26"/>
    <mergeCell ref="D25:D26"/>
    <mergeCell ref="B17:B19"/>
    <mergeCell ref="C17:C19"/>
    <mergeCell ref="D17:D19"/>
    <mergeCell ref="B28:B29"/>
    <mergeCell ref="C28:C29"/>
    <mergeCell ref="B33:B34"/>
    <mergeCell ref="C33:C34"/>
    <mergeCell ref="D33:D34"/>
    <mergeCell ref="C43:C44"/>
    <mergeCell ref="B70:B71"/>
    <mergeCell ref="C70:C71"/>
    <mergeCell ref="D70:D71"/>
    <mergeCell ref="B124:G124"/>
    <mergeCell ref="B68:G68"/>
    <mergeCell ref="B107:B108"/>
    <mergeCell ref="C107:C108"/>
    <mergeCell ref="D107:D108"/>
    <mergeCell ref="B121:B122"/>
    <mergeCell ref="C121:C122"/>
    <mergeCell ref="D121:D122"/>
    <mergeCell ref="B58:B59"/>
    <mergeCell ref="C58:C59"/>
    <mergeCell ref="D58:D59"/>
    <mergeCell ref="B101:B102"/>
    <mergeCell ref="D43:D44"/>
    <mergeCell ref="B50:G50"/>
    <mergeCell ref="B3:G3"/>
    <mergeCell ref="C104:C105"/>
    <mergeCell ref="D104:D105"/>
    <mergeCell ref="B5:B7"/>
    <mergeCell ref="C5:C7"/>
    <mergeCell ref="D5:D7"/>
    <mergeCell ref="B80:B81"/>
    <mergeCell ref="C80:C81"/>
    <mergeCell ref="D80:D81"/>
    <mergeCell ref="D11:D12"/>
    <mergeCell ref="B14:B15"/>
    <mergeCell ref="C14:C15"/>
    <mergeCell ref="D14:D15"/>
    <mergeCell ref="B43:B44"/>
  </mergeCells>
  <hyperlinks>
    <hyperlink ref="B1" location="Principal!A1" display="Regresar a la página principal"/>
  </hyperlinks>
  <pageMargins left="0.7" right="0.7" top="0.75" bottom="0.75" header="0.3" footer="0.3"/>
  <pageSetup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Principal</vt:lpstr>
      <vt:lpstr>Homosex y Lesbianismo</vt:lpstr>
      <vt:lpstr>Ministerio</vt:lpstr>
      <vt:lpstr>Padres-Fam</vt:lpstr>
      <vt:lpstr>Restauración Sexual</vt:lpstr>
      <vt:lpstr>Testimonios</vt:lpstr>
      <vt:lpstr>Varios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</dc:creator>
  <cp:lastModifiedBy>Oskitar</cp:lastModifiedBy>
  <dcterms:created xsi:type="dcterms:W3CDTF">2011-10-31T18:41:46Z</dcterms:created>
  <dcterms:modified xsi:type="dcterms:W3CDTF">2016-01-28T20:01:54Z</dcterms:modified>
</cp:coreProperties>
</file>